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710" yWindow="-15" windowWidth="21075" windowHeight="1054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V14" i="1" l="1"/>
  <c r="V13" i="1"/>
  <c r="V15" i="1" s="1"/>
  <c r="V11" i="1"/>
  <c r="V10" i="1"/>
  <c r="V12" i="1" s="1"/>
  <c r="T10" i="1"/>
  <c r="V8" i="1"/>
  <c r="V7" i="1"/>
  <c r="T7" i="1"/>
  <c r="S20" i="1"/>
  <c r="U20" i="1"/>
  <c r="S19" i="1"/>
  <c r="U19" i="1"/>
  <c r="Q21" i="1"/>
  <c r="R20" i="1" s="1"/>
  <c r="Q20" i="1"/>
  <c r="Q19" i="1"/>
  <c r="R18" i="1"/>
  <c r="S18" i="1"/>
  <c r="T18" i="1"/>
  <c r="U18" i="1"/>
  <c r="V18" i="1"/>
  <c r="Q18" i="1"/>
  <c r="S12" i="1"/>
  <c r="T11" i="1" s="1"/>
  <c r="U12" i="1"/>
  <c r="Q12" i="1"/>
  <c r="R11" i="1" s="1"/>
  <c r="S9" i="1"/>
  <c r="T8" i="1" s="1"/>
  <c r="T9" i="1" s="1"/>
  <c r="U9" i="1"/>
  <c r="Q9" i="1"/>
  <c r="R8" i="1" s="1"/>
  <c r="S15" i="1"/>
  <c r="T14" i="1" s="1"/>
  <c r="U15" i="1"/>
  <c r="Q15" i="1"/>
  <c r="R14" i="1" s="1"/>
  <c r="V20" i="1" l="1"/>
  <c r="T20" i="1"/>
  <c r="R10" i="1"/>
  <c r="R12" i="1" s="1"/>
  <c r="R19" i="1"/>
  <c r="R21" i="1" s="1"/>
  <c r="V9" i="1"/>
  <c r="U21" i="1"/>
  <c r="V19" i="1" s="1"/>
  <c r="R7" i="1"/>
  <c r="R9" i="1" s="1"/>
  <c r="R13" i="1"/>
  <c r="R15" i="1" s="1"/>
  <c r="T12" i="1"/>
  <c r="T13" i="1"/>
  <c r="T15" i="1" s="1"/>
  <c r="S21" i="1"/>
  <c r="T19" i="1" s="1"/>
  <c r="T21" i="1" l="1"/>
  <c r="V21" i="1"/>
</calcChain>
</file>

<file path=xl/sharedStrings.xml><?xml version="1.0" encoding="utf-8"?>
<sst xmlns="http://schemas.openxmlformats.org/spreadsheetml/2006/main" count="62" uniqueCount="22">
  <si>
    <t>FALL 2006</t>
  </si>
  <si>
    <t>FALL 2007</t>
  </si>
  <si>
    <t>FALL 2008</t>
  </si>
  <si>
    <t>FALL 2009</t>
  </si>
  <si>
    <t>FALL 2010</t>
  </si>
  <si>
    <t>N</t>
  </si>
  <si>
    <t>%</t>
  </si>
  <si>
    <t>a. Main Campus Undergrad</t>
  </si>
  <si>
    <t>TOTAL</t>
  </si>
  <si>
    <t>b. Main Campus Graduate</t>
  </si>
  <si>
    <t>c. Firelands Campus Undergrad</t>
  </si>
  <si>
    <t>d. Firelands Campus Graduate</t>
  </si>
  <si>
    <t>.</t>
  </si>
  <si>
    <t>Total BGSU</t>
  </si>
  <si>
    <t>FALL 2011</t>
  </si>
  <si>
    <t>a. Women</t>
  </si>
  <si>
    <t>b. Men</t>
  </si>
  <si>
    <t>FALL 2012</t>
  </si>
  <si>
    <t>* University policy for determining a student's campus changed during the 2010-2011 academic year.  The 2010 - 2011 data reflects both policies.</t>
  </si>
  <si>
    <t>Headcount Enrollment by Gender</t>
  </si>
  <si>
    <t>Previous Policy*</t>
  </si>
  <si>
    <t>Current Policy*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</si>
</sst>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6"/>
      <color rgb="FFC0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1" xfId="0" applyFill="1" applyBorder="1"/>
    <xf numFmtId="0" fontId="1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0" fillId="2" borderId="3" xfId="0" applyFill="1" applyBorder="1"/>
    <xf numFmtId="0" fontId="1" fillId="3" borderId="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vertical="center" wrapText="1"/>
    </xf>
    <xf numFmtId="3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2" borderId="1" xfId="0" applyFont="1" applyFill="1" applyBorder="1"/>
    <xf numFmtId="165" fontId="0" fillId="0" borderId="1" xfId="0" applyNumberFormat="1" applyFont="1" applyBorder="1" applyAlignment="1">
      <alignment horizontal="center" vertical="center" wrapText="1"/>
    </xf>
    <xf numFmtId="165" fontId="0" fillId="0" borderId="6" xfId="0" applyNumberFormat="1" applyFont="1" applyBorder="1" applyAlignment="1">
      <alignment horizontal="center" vertical="center" wrapText="1"/>
    </xf>
    <xf numFmtId="3" fontId="0" fillId="0" borderId="6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6" xfId="0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164" fontId="0" fillId="0" borderId="6" xfId="0" applyNumberFormat="1" applyFont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2" borderId="8" xfId="0" applyFont="1" applyFill="1" applyBorder="1"/>
    <xf numFmtId="164" fontId="0" fillId="0" borderId="8" xfId="0" applyNumberFormat="1" applyFont="1" applyBorder="1" applyAlignment="1">
      <alignment horizontal="center" vertical="center" wrapText="1"/>
    </xf>
    <xf numFmtId="164" fontId="0" fillId="0" borderId="9" xfId="0" applyNumberFormat="1" applyFont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/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2" borderId="7" xfId="0" applyFont="1" applyFill="1" applyBorder="1" applyAlignment="1">
      <alignment vertical="center" wrapText="1"/>
    </xf>
    <xf numFmtId="0" fontId="0" fillId="3" borderId="2" xfId="0" applyFill="1" applyBorder="1" applyAlignment="1">
      <alignment vertical="center" wrapText="1"/>
    </xf>
    <xf numFmtId="0" fontId="0" fillId="3" borderId="3" xfId="0" applyFill="1" applyBorder="1" applyAlignment="1">
      <alignment vertical="center" wrapText="1"/>
    </xf>
    <xf numFmtId="0" fontId="0" fillId="3" borderId="5" xfId="0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22"/>
  <sheetViews>
    <sheetView tabSelected="1" zoomScale="90" zoomScaleNormal="90" workbookViewId="0"/>
  </sheetViews>
  <sheetFormatPr defaultRowHeight="15" x14ac:dyDescent="0.25"/>
  <cols>
    <col min="1" max="1" width="3.42578125" customWidth="1"/>
    <col min="2" max="2" width="28.42578125" customWidth="1"/>
    <col min="3" max="3" width="15.28515625" bestFit="1" customWidth="1"/>
    <col min="14" max="14" width="14.5703125" bestFit="1" customWidth="1"/>
    <col min="16" max="16" width="2.85546875" customWidth="1"/>
    <col min="17" max="17" width="13.5703125" bestFit="1" customWidth="1"/>
    <col min="18" max="22" width="9.7109375" customWidth="1"/>
  </cols>
  <sheetData>
    <row r="2" spans="2:22" ht="21" x14ac:dyDescent="0.35">
      <c r="B2" s="27" t="s">
        <v>19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</row>
    <row r="4" spans="2:22" ht="15.75" thickBot="1" x14ac:dyDescent="0.3">
      <c r="N4" s="22" t="s">
        <v>20</v>
      </c>
      <c r="O4" s="23"/>
      <c r="P4" s="23"/>
      <c r="Q4" s="22" t="s">
        <v>21</v>
      </c>
      <c r="R4" s="23"/>
    </row>
    <row r="5" spans="2:22" ht="15" customHeight="1" x14ac:dyDescent="0.25">
      <c r="B5" s="30"/>
      <c r="C5" s="31"/>
      <c r="D5" s="24" t="s">
        <v>0</v>
      </c>
      <c r="E5" s="24"/>
      <c r="F5" s="24" t="s">
        <v>1</v>
      </c>
      <c r="G5" s="24"/>
      <c r="H5" s="24" t="s">
        <v>2</v>
      </c>
      <c r="I5" s="24"/>
      <c r="J5" s="24" t="s">
        <v>3</v>
      </c>
      <c r="K5" s="24"/>
      <c r="L5" s="24" t="s">
        <v>4</v>
      </c>
      <c r="M5" s="24"/>
      <c r="N5" s="24" t="s">
        <v>14</v>
      </c>
      <c r="O5" s="24"/>
      <c r="P5" s="4"/>
      <c r="Q5" s="24" t="s">
        <v>4</v>
      </c>
      <c r="R5" s="24"/>
      <c r="S5" s="24" t="s">
        <v>14</v>
      </c>
      <c r="T5" s="24"/>
      <c r="U5" s="24" t="s">
        <v>17</v>
      </c>
      <c r="V5" s="25"/>
    </row>
    <row r="6" spans="2:22" x14ac:dyDescent="0.25">
      <c r="B6" s="32"/>
      <c r="C6" s="33"/>
      <c r="D6" s="2" t="s">
        <v>5</v>
      </c>
      <c r="E6" s="2" t="s">
        <v>6</v>
      </c>
      <c r="F6" s="2" t="s">
        <v>5</v>
      </c>
      <c r="G6" s="2" t="s">
        <v>6</v>
      </c>
      <c r="H6" s="2" t="s">
        <v>5</v>
      </c>
      <c r="I6" s="2" t="s">
        <v>6</v>
      </c>
      <c r="J6" s="2" t="s">
        <v>5</v>
      </c>
      <c r="K6" s="2" t="s">
        <v>6</v>
      </c>
      <c r="L6" s="2" t="s">
        <v>5</v>
      </c>
      <c r="M6" s="2" t="s">
        <v>6</v>
      </c>
      <c r="N6" s="2" t="s">
        <v>5</v>
      </c>
      <c r="O6" s="2" t="s">
        <v>6</v>
      </c>
      <c r="P6" s="1"/>
      <c r="Q6" s="2" t="s">
        <v>5</v>
      </c>
      <c r="R6" s="2" t="s">
        <v>6</v>
      </c>
      <c r="S6" s="2" t="s">
        <v>5</v>
      </c>
      <c r="T6" s="2" t="s">
        <v>6</v>
      </c>
      <c r="U6" s="2" t="s">
        <v>5</v>
      </c>
      <c r="V6" s="5" t="s">
        <v>6</v>
      </c>
    </row>
    <row r="7" spans="2:22" ht="30" customHeight="1" x14ac:dyDescent="0.25">
      <c r="B7" s="26" t="s">
        <v>7</v>
      </c>
      <c r="C7" s="3" t="s">
        <v>15</v>
      </c>
      <c r="D7" s="7">
        <v>8772</v>
      </c>
      <c r="E7" s="8">
        <v>54.5</v>
      </c>
      <c r="F7" s="7">
        <v>8476</v>
      </c>
      <c r="G7" s="8">
        <v>54.2</v>
      </c>
      <c r="H7" s="7">
        <v>7959</v>
      </c>
      <c r="I7" s="8">
        <v>53.6</v>
      </c>
      <c r="J7" s="7">
        <v>7668</v>
      </c>
      <c r="K7" s="8">
        <v>53.6</v>
      </c>
      <c r="L7" s="7">
        <v>7969</v>
      </c>
      <c r="M7" s="8">
        <v>53.8</v>
      </c>
      <c r="N7" s="8">
        <v>8266</v>
      </c>
      <c r="O7" s="8">
        <v>55</v>
      </c>
      <c r="P7" s="9"/>
      <c r="Q7" s="7">
        <v>8147</v>
      </c>
      <c r="R7" s="10">
        <f>Q7/Q9*100</f>
        <v>54.12210190659669</v>
      </c>
      <c r="S7" s="7">
        <v>8266</v>
      </c>
      <c r="T7" s="10">
        <f>S7/S9*100</f>
        <v>54.872543813064254</v>
      </c>
      <c r="U7" s="8">
        <v>8270</v>
      </c>
      <c r="V7" s="11">
        <f>U7/U9*100</f>
        <v>55.780385808714414</v>
      </c>
    </row>
    <row r="8" spans="2:22" x14ac:dyDescent="0.25">
      <c r="B8" s="26"/>
      <c r="C8" s="3" t="s">
        <v>16</v>
      </c>
      <c r="D8" s="7">
        <v>7313</v>
      </c>
      <c r="E8" s="8">
        <v>45.5</v>
      </c>
      <c r="F8" s="7">
        <v>7162</v>
      </c>
      <c r="G8" s="8">
        <v>45.8</v>
      </c>
      <c r="H8" s="7">
        <v>6903</v>
      </c>
      <c r="I8" s="8">
        <v>46.4</v>
      </c>
      <c r="J8" s="7">
        <v>6651</v>
      </c>
      <c r="K8" s="8">
        <v>46.4</v>
      </c>
      <c r="L8" s="7">
        <v>6838</v>
      </c>
      <c r="M8" s="8">
        <v>46.2</v>
      </c>
      <c r="N8" s="8">
        <v>6798</v>
      </c>
      <c r="O8" s="8">
        <v>45</v>
      </c>
      <c r="P8" s="9"/>
      <c r="Q8" s="7">
        <v>6906</v>
      </c>
      <c r="R8" s="10">
        <f>Q8/Q9*100</f>
        <v>45.87789809340331</v>
      </c>
      <c r="S8" s="7">
        <v>6798</v>
      </c>
      <c r="T8" s="10">
        <f>S8/S9*100</f>
        <v>45.127456186935738</v>
      </c>
      <c r="U8" s="8">
        <v>6556</v>
      </c>
      <c r="V8" s="11">
        <f>U8/U9*100</f>
        <v>44.219614191285579</v>
      </c>
    </row>
    <row r="9" spans="2:22" x14ac:dyDescent="0.25">
      <c r="B9" s="26"/>
      <c r="C9" s="3" t="s">
        <v>8</v>
      </c>
      <c r="D9" s="7">
        <v>16085</v>
      </c>
      <c r="E9" s="8">
        <v>100</v>
      </c>
      <c r="F9" s="7">
        <v>15638</v>
      </c>
      <c r="G9" s="8">
        <v>100</v>
      </c>
      <c r="H9" s="7">
        <v>14862</v>
      </c>
      <c r="I9" s="8">
        <v>100</v>
      </c>
      <c r="J9" s="7">
        <v>14319</v>
      </c>
      <c r="K9" s="8">
        <v>100</v>
      </c>
      <c r="L9" s="7">
        <v>14807</v>
      </c>
      <c r="M9" s="8">
        <v>100</v>
      </c>
      <c r="N9" s="8">
        <v>15064</v>
      </c>
      <c r="O9" s="8">
        <v>100</v>
      </c>
      <c r="P9" s="9"/>
      <c r="Q9" s="7">
        <f>SUM(Q7:Q8)</f>
        <v>15053</v>
      </c>
      <c r="R9" s="7">
        <f>SUM(R7:R8)</f>
        <v>100</v>
      </c>
      <c r="S9" s="7">
        <f t="shared" ref="S9:V9" si="0">SUM(S7:S8)</f>
        <v>15064</v>
      </c>
      <c r="T9" s="7">
        <f t="shared" si="0"/>
        <v>100</v>
      </c>
      <c r="U9" s="7">
        <f t="shared" si="0"/>
        <v>14826</v>
      </c>
      <c r="V9" s="12">
        <f t="shared" si="0"/>
        <v>100</v>
      </c>
    </row>
    <row r="10" spans="2:22" ht="30" customHeight="1" x14ac:dyDescent="0.25">
      <c r="B10" s="26" t="s">
        <v>9</v>
      </c>
      <c r="C10" s="3" t="s">
        <v>15</v>
      </c>
      <c r="D10" s="7">
        <v>1896</v>
      </c>
      <c r="E10" s="8">
        <v>62.7</v>
      </c>
      <c r="F10" s="7">
        <v>1890</v>
      </c>
      <c r="G10" s="8">
        <v>63.4</v>
      </c>
      <c r="H10" s="7">
        <v>1865</v>
      </c>
      <c r="I10" s="8">
        <v>61.9</v>
      </c>
      <c r="J10" s="7">
        <v>1830</v>
      </c>
      <c r="K10" s="8">
        <v>61.2</v>
      </c>
      <c r="L10" s="7">
        <v>1763</v>
      </c>
      <c r="M10" s="8">
        <v>60.8</v>
      </c>
      <c r="N10" s="8">
        <v>1463</v>
      </c>
      <c r="O10" s="8">
        <v>58</v>
      </c>
      <c r="P10" s="9"/>
      <c r="Q10" s="7">
        <v>1763</v>
      </c>
      <c r="R10" s="10">
        <f>Q10/Q12*100</f>
        <v>60.814073818558121</v>
      </c>
      <c r="S10" s="7">
        <v>1463</v>
      </c>
      <c r="T10" s="10">
        <f>S10/S12*100</f>
        <v>58.078602620087338</v>
      </c>
      <c r="U10" s="8">
        <v>1481</v>
      </c>
      <c r="V10" s="11">
        <f>U10/U12*100</f>
        <v>59.911003236245953</v>
      </c>
    </row>
    <row r="11" spans="2:22" x14ac:dyDescent="0.25">
      <c r="B11" s="26"/>
      <c r="C11" s="3" t="s">
        <v>16</v>
      </c>
      <c r="D11" s="7">
        <v>1127</v>
      </c>
      <c r="E11" s="8">
        <v>37.299999999999997</v>
      </c>
      <c r="F11" s="7">
        <v>1091</v>
      </c>
      <c r="G11" s="8">
        <v>36.6</v>
      </c>
      <c r="H11" s="7">
        <v>1147</v>
      </c>
      <c r="I11" s="8">
        <v>38.1</v>
      </c>
      <c r="J11" s="7">
        <v>1160</v>
      </c>
      <c r="K11" s="8">
        <v>38.799999999999997</v>
      </c>
      <c r="L11" s="7">
        <v>1136</v>
      </c>
      <c r="M11" s="8">
        <v>39.200000000000003</v>
      </c>
      <c r="N11" s="8">
        <v>1056</v>
      </c>
      <c r="O11" s="8">
        <v>42</v>
      </c>
      <c r="P11" s="9"/>
      <c r="Q11" s="7">
        <v>1136</v>
      </c>
      <c r="R11" s="10">
        <f>Q11/Q12*100</f>
        <v>39.185926181441879</v>
      </c>
      <c r="S11" s="7">
        <v>1056</v>
      </c>
      <c r="T11" s="10">
        <f>S11/S12*100</f>
        <v>41.921397379912662</v>
      </c>
      <c r="U11" s="8">
        <v>991</v>
      </c>
      <c r="V11" s="11">
        <f>U11/U12*100</f>
        <v>40.088996763754047</v>
      </c>
    </row>
    <row r="12" spans="2:22" x14ac:dyDescent="0.25">
      <c r="B12" s="26"/>
      <c r="C12" s="3" t="s">
        <v>8</v>
      </c>
      <c r="D12" s="7">
        <v>3023</v>
      </c>
      <c r="E12" s="8">
        <v>100</v>
      </c>
      <c r="F12" s="7">
        <v>2981</v>
      </c>
      <c r="G12" s="8">
        <v>100</v>
      </c>
      <c r="H12" s="7">
        <v>3012</v>
      </c>
      <c r="I12" s="8">
        <v>100</v>
      </c>
      <c r="J12" s="7">
        <v>2990</v>
      </c>
      <c r="K12" s="8">
        <v>100</v>
      </c>
      <c r="L12" s="7">
        <v>2899</v>
      </c>
      <c r="M12" s="8">
        <v>100</v>
      </c>
      <c r="N12" s="8">
        <v>2519</v>
      </c>
      <c r="O12" s="8">
        <v>100</v>
      </c>
      <c r="P12" s="9"/>
      <c r="Q12" s="7">
        <f>SUM(Q10:Q11)</f>
        <v>2899</v>
      </c>
      <c r="R12" s="7">
        <f t="shared" ref="R12:V12" si="1">SUM(R10:R11)</f>
        <v>100</v>
      </c>
      <c r="S12" s="7">
        <f t="shared" si="1"/>
        <v>2519</v>
      </c>
      <c r="T12" s="7">
        <f t="shared" si="1"/>
        <v>100</v>
      </c>
      <c r="U12" s="7">
        <f t="shared" si="1"/>
        <v>2472</v>
      </c>
      <c r="V12" s="12">
        <f t="shared" si="1"/>
        <v>100</v>
      </c>
    </row>
    <row r="13" spans="2:22" ht="45" customHeight="1" x14ac:dyDescent="0.25">
      <c r="B13" s="26" t="s">
        <v>10</v>
      </c>
      <c r="C13" s="3" t="s">
        <v>15</v>
      </c>
      <c r="D13" s="7">
        <v>1284</v>
      </c>
      <c r="E13" s="8">
        <v>64.7</v>
      </c>
      <c r="F13" s="7">
        <v>1299</v>
      </c>
      <c r="G13" s="8">
        <v>64.3</v>
      </c>
      <c r="H13" s="7">
        <v>1427</v>
      </c>
      <c r="I13" s="8">
        <v>62.5</v>
      </c>
      <c r="J13" s="7">
        <v>1596</v>
      </c>
      <c r="K13" s="8">
        <v>65</v>
      </c>
      <c r="L13" s="7">
        <v>1676</v>
      </c>
      <c r="M13" s="8">
        <v>66.599999999999994</v>
      </c>
      <c r="N13" s="8">
        <v>1619</v>
      </c>
      <c r="O13" s="8">
        <v>67</v>
      </c>
      <c r="P13" s="9"/>
      <c r="Q13" s="7">
        <v>1498</v>
      </c>
      <c r="R13" s="10">
        <f>Q13/Q15*100</f>
        <v>65.991189427312776</v>
      </c>
      <c r="S13" s="7">
        <v>1619</v>
      </c>
      <c r="T13" s="10">
        <f>S13/S15*100</f>
        <v>67.150559933637496</v>
      </c>
      <c r="U13" s="8">
        <v>1569</v>
      </c>
      <c r="V13" s="11">
        <f>U13/U15*100</f>
        <v>65.402250937890784</v>
      </c>
    </row>
    <row r="14" spans="2:22" x14ac:dyDescent="0.25">
      <c r="B14" s="26"/>
      <c r="C14" s="3" t="s">
        <v>16</v>
      </c>
      <c r="D14" s="8">
        <v>700</v>
      </c>
      <c r="E14" s="8">
        <v>35.299999999999997</v>
      </c>
      <c r="F14" s="8">
        <v>720</v>
      </c>
      <c r="G14" s="8">
        <v>35.700000000000003</v>
      </c>
      <c r="H14" s="8">
        <v>857</v>
      </c>
      <c r="I14" s="8">
        <v>37.5</v>
      </c>
      <c r="J14" s="8">
        <v>858</v>
      </c>
      <c r="K14" s="8">
        <v>35</v>
      </c>
      <c r="L14" s="8">
        <v>840</v>
      </c>
      <c r="M14" s="8">
        <v>33.4</v>
      </c>
      <c r="N14" s="8">
        <v>792</v>
      </c>
      <c r="O14" s="8">
        <v>33</v>
      </c>
      <c r="P14" s="9"/>
      <c r="Q14" s="8">
        <v>772</v>
      </c>
      <c r="R14" s="10">
        <f>Q14/Q15*100</f>
        <v>34.008810572687224</v>
      </c>
      <c r="S14" s="8">
        <v>792</v>
      </c>
      <c r="T14" s="10">
        <f>S14/S15*100</f>
        <v>32.849440066362504</v>
      </c>
      <c r="U14" s="8">
        <v>830</v>
      </c>
      <c r="V14" s="11">
        <f>U14/U15*100</f>
        <v>34.597749062109209</v>
      </c>
    </row>
    <row r="15" spans="2:22" x14ac:dyDescent="0.25">
      <c r="B15" s="26"/>
      <c r="C15" s="3" t="s">
        <v>8</v>
      </c>
      <c r="D15" s="7">
        <v>1984</v>
      </c>
      <c r="E15" s="8">
        <v>100</v>
      </c>
      <c r="F15" s="7">
        <v>2019</v>
      </c>
      <c r="G15" s="8">
        <v>100</v>
      </c>
      <c r="H15" s="7">
        <v>2284</v>
      </c>
      <c r="I15" s="8">
        <v>100</v>
      </c>
      <c r="J15" s="7">
        <v>2454</v>
      </c>
      <c r="K15" s="8">
        <v>100</v>
      </c>
      <c r="L15" s="7">
        <v>2516</v>
      </c>
      <c r="M15" s="8">
        <v>100</v>
      </c>
      <c r="N15" s="8">
        <v>2411</v>
      </c>
      <c r="O15" s="8">
        <v>100</v>
      </c>
      <c r="P15" s="9"/>
      <c r="Q15" s="7">
        <f>SUM(Q13:Q14)</f>
        <v>2270</v>
      </c>
      <c r="R15" s="7">
        <f t="shared" ref="R15:V15" si="2">SUM(R13:R14)</f>
        <v>100</v>
      </c>
      <c r="S15" s="7">
        <f t="shared" si="2"/>
        <v>2411</v>
      </c>
      <c r="T15" s="7">
        <f t="shared" si="2"/>
        <v>100</v>
      </c>
      <c r="U15" s="7">
        <f t="shared" si="2"/>
        <v>2399</v>
      </c>
      <c r="V15" s="12">
        <f t="shared" si="2"/>
        <v>100</v>
      </c>
    </row>
    <row r="16" spans="2:22" ht="45" customHeight="1" x14ac:dyDescent="0.25">
      <c r="B16" s="26" t="s">
        <v>11</v>
      </c>
      <c r="C16" s="3" t="s">
        <v>15</v>
      </c>
      <c r="D16" s="8">
        <v>36</v>
      </c>
      <c r="E16" s="8">
        <v>90</v>
      </c>
      <c r="F16" s="8">
        <v>38</v>
      </c>
      <c r="G16" s="8">
        <v>82.6</v>
      </c>
      <c r="H16" s="8">
        <v>50</v>
      </c>
      <c r="I16" s="8">
        <v>71.400000000000006</v>
      </c>
      <c r="J16" s="8">
        <v>1</v>
      </c>
      <c r="K16" s="8">
        <v>100</v>
      </c>
      <c r="L16" s="8" t="s">
        <v>12</v>
      </c>
      <c r="M16" s="8" t="s">
        <v>12</v>
      </c>
      <c r="N16" s="8" t="s">
        <v>12</v>
      </c>
      <c r="O16" s="13"/>
      <c r="P16" s="9"/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</row>
    <row r="17" spans="2:22" x14ac:dyDescent="0.25">
      <c r="B17" s="26"/>
      <c r="C17" s="3" t="s">
        <v>16</v>
      </c>
      <c r="D17" s="8">
        <v>4</v>
      </c>
      <c r="E17" s="8">
        <v>10</v>
      </c>
      <c r="F17" s="8">
        <v>8</v>
      </c>
      <c r="G17" s="8">
        <v>17.399999999999999</v>
      </c>
      <c r="H17" s="8">
        <v>20</v>
      </c>
      <c r="I17" s="8">
        <v>28.6</v>
      </c>
      <c r="J17" s="8" t="s">
        <v>12</v>
      </c>
      <c r="K17" s="8" t="s">
        <v>12</v>
      </c>
      <c r="L17" s="8" t="s">
        <v>12</v>
      </c>
      <c r="M17" s="8" t="s">
        <v>12</v>
      </c>
      <c r="N17" s="8" t="s">
        <v>12</v>
      </c>
      <c r="O17" s="13"/>
      <c r="P17" s="9"/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</row>
    <row r="18" spans="2:22" x14ac:dyDescent="0.25">
      <c r="B18" s="26"/>
      <c r="C18" s="3" t="s">
        <v>8</v>
      </c>
      <c r="D18" s="8">
        <v>40</v>
      </c>
      <c r="E18" s="8">
        <v>100</v>
      </c>
      <c r="F18" s="8">
        <v>46</v>
      </c>
      <c r="G18" s="8">
        <v>100</v>
      </c>
      <c r="H18" s="8">
        <v>70</v>
      </c>
      <c r="I18" s="8">
        <v>100</v>
      </c>
      <c r="J18" s="8">
        <v>1</v>
      </c>
      <c r="K18" s="8">
        <v>100</v>
      </c>
      <c r="L18" s="8" t="s">
        <v>12</v>
      </c>
      <c r="M18" s="8" t="s">
        <v>12</v>
      </c>
      <c r="N18" s="8" t="s">
        <v>12</v>
      </c>
      <c r="O18" s="13"/>
      <c r="P18" s="9"/>
      <c r="Q18" s="8">
        <f>SUM(Q16:Q17)</f>
        <v>0</v>
      </c>
      <c r="R18" s="8">
        <f t="shared" ref="R18:V18" si="3">SUM(R16:R17)</f>
        <v>0</v>
      </c>
      <c r="S18" s="8">
        <f t="shared" si="3"/>
        <v>0</v>
      </c>
      <c r="T18" s="8">
        <f t="shared" si="3"/>
        <v>0</v>
      </c>
      <c r="U18" s="8">
        <f t="shared" si="3"/>
        <v>0</v>
      </c>
      <c r="V18" s="14">
        <f t="shared" si="3"/>
        <v>0</v>
      </c>
    </row>
    <row r="19" spans="2:22" x14ac:dyDescent="0.25">
      <c r="B19" s="26" t="s">
        <v>13</v>
      </c>
      <c r="C19" s="3" t="s">
        <v>15</v>
      </c>
      <c r="D19" s="7">
        <v>11988</v>
      </c>
      <c r="E19" s="8">
        <v>56.7</v>
      </c>
      <c r="F19" s="7">
        <v>11703</v>
      </c>
      <c r="G19" s="8">
        <v>56.6</v>
      </c>
      <c r="H19" s="7">
        <v>11301</v>
      </c>
      <c r="I19" s="8">
        <v>55.9</v>
      </c>
      <c r="J19" s="7">
        <v>11095</v>
      </c>
      <c r="K19" s="8">
        <v>56.1</v>
      </c>
      <c r="L19" s="7">
        <v>11408</v>
      </c>
      <c r="M19" s="8">
        <v>56.4</v>
      </c>
      <c r="N19" s="8">
        <v>11348</v>
      </c>
      <c r="O19" s="8">
        <v>57</v>
      </c>
      <c r="P19" s="9"/>
      <c r="Q19" s="7">
        <f>Q16+Q13+Q10+Q7</f>
        <v>11408</v>
      </c>
      <c r="R19" s="15">
        <f>Q19/Q21*100</f>
        <v>56.413806745129072</v>
      </c>
      <c r="S19" s="7">
        <f t="shared" ref="S19:U19" si="4">S16+S13+S10+S7</f>
        <v>11348</v>
      </c>
      <c r="T19" s="15">
        <f>S19/S21*100</f>
        <v>56.757027108132441</v>
      </c>
      <c r="U19" s="7">
        <f t="shared" si="4"/>
        <v>11320</v>
      </c>
      <c r="V19" s="16">
        <f>U19/U21*100</f>
        <v>57.470680814337207</v>
      </c>
    </row>
    <row r="20" spans="2:22" x14ac:dyDescent="0.25">
      <c r="B20" s="26"/>
      <c r="C20" s="3" t="s">
        <v>16</v>
      </c>
      <c r="D20" s="7">
        <v>9144</v>
      </c>
      <c r="E20" s="8">
        <v>43.3</v>
      </c>
      <c r="F20" s="7">
        <v>8981</v>
      </c>
      <c r="G20" s="8">
        <v>43.4</v>
      </c>
      <c r="H20" s="7">
        <v>8927</v>
      </c>
      <c r="I20" s="8">
        <v>44.1</v>
      </c>
      <c r="J20" s="7">
        <v>8669</v>
      </c>
      <c r="K20" s="8">
        <v>43.9</v>
      </c>
      <c r="L20" s="7">
        <v>8814</v>
      </c>
      <c r="M20" s="8">
        <v>43.6</v>
      </c>
      <c r="N20" s="8">
        <v>8646</v>
      </c>
      <c r="O20" s="8">
        <v>43</v>
      </c>
      <c r="P20" s="9"/>
      <c r="Q20" s="7">
        <f>Q17+Q14+Q11+Q8</f>
        <v>8814</v>
      </c>
      <c r="R20" s="15">
        <f>Q20/Q21*100</f>
        <v>43.586193254870928</v>
      </c>
      <c r="S20" s="7">
        <f t="shared" ref="S20:U20" si="5">S17+S14+S11+S8</f>
        <v>8646</v>
      </c>
      <c r="T20" s="15">
        <f>S20/S21*100</f>
        <v>43.242972891867559</v>
      </c>
      <c r="U20" s="7">
        <f t="shared" si="5"/>
        <v>8377</v>
      </c>
      <c r="V20" s="16">
        <f>U20/U21*100</f>
        <v>42.529319185662793</v>
      </c>
    </row>
    <row r="21" spans="2:22" ht="15.75" thickBot="1" x14ac:dyDescent="0.3">
      <c r="B21" s="29"/>
      <c r="C21" s="6" t="s">
        <v>8</v>
      </c>
      <c r="D21" s="17">
        <v>21132</v>
      </c>
      <c r="E21" s="18">
        <v>100</v>
      </c>
      <c r="F21" s="17">
        <v>20684</v>
      </c>
      <c r="G21" s="18">
        <v>100</v>
      </c>
      <c r="H21" s="17">
        <v>20228</v>
      </c>
      <c r="I21" s="18">
        <v>100</v>
      </c>
      <c r="J21" s="17">
        <v>19764</v>
      </c>
      <c r="K21" s="18">
        <v>100</v>
      </c>
      <c r="L21" s="17">
        <v>20222</v>
      </c>
      <c r="M21" s="18">
        <v>100</v>
      </c>
      <c r="N21" s="18">
        <v>19994</v>
      </c>
      <c r="O21" s="18">
        <v>100</v>
      </c>
      <c r="P21" s="19"/>
      <c r="Q21" s="17">
        <f>SUM(Q19:Q20)</f>
        <v>20222</v>
      </c>
      <c r="R21" s="20">
        <f t="shared" ref="R21:V21" si="6">SUM(R19:R20)</f>
        <v>100</v>
      </c>
      <c r="S21" s="17">
        <f t="shared" si="6"/>
        <v>19994</v>
      </c>
      <c r="T21" s="20">
        <f t="shared" si="6"/>
        <v>100</v>
      </c>
      <c r="U21" s="17">
        <f t="shared" si="6"/>
        <v>19697</v>
      </c>
      <c r="V21" s="21">
        <f t="shared" si="6"/>
        <v>100</v>
      </c>
    </row>
    <row r="22" spans="2:22" x14ac:dyDescent="0.25">
      <c r="B22" t="s">
        <v>18</v>
      </c>
    </row>
  </sheetData>
  <mergeCells count="16">
    <mergeCell ref="B2:T2"/>
    <mergeCell ref="B10:B12"/>
    <mergeCell ref="B13:B15"/>
    <mergeCell ref="B16:B18"/>
    <mergeCell ref="B19:B21"/>
    <mergeCell ref="B5:C6"/>
    <mergeCell ref="N5:O5"/>
    <mergeCell ref="Q5:R5"/>
    <mergeCell ref="S5:T5"/>
    <mergeCell ref="U5:V5"/>
    <mergeCell ref="B7:B9"/>
    <mergeCell ref="D5:E5"/>
    <mergeCell ref="F5:G5"/>
    <mergeCell ref="H5:I5"/>
    <mergeCell ref="J5:K5"/>
    <mergeCell ref="L5:M5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ITS</dc:creator>
  <cp:lastModifiedBy>ITS</cp:lastModifiedBy>
  <dcterms:created xsi:type="dcterms:W3CDTF">2013-05-13T12:41:10Z</dcterms:created>
  <dcterms:modified xsi:type="dcterms:W3CDTF">2013-05-14T19:28:16Z</dcterms:modified>
</cp:coreProperties>
</file>