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35" windowWidth="22035" windowHeight="9525" activeTab="0"/>
  </bookViews>
  <sheets>
    <sheet name="Sheet2" sheetId="2" r:id="rId1"/>
    <sheet name="Sheet3" sheetId="3" r:id="rId2"/>
  </sheets>
  <definedNames/>
  <calcPr calcId="145621"/>
</workbook>
</file>

<file path=xl/sharedStrings.xml><?xml version="1.0" encoding="utf-8"?>
<sst xmlns="http://schemas.openxmlformats.org/spreadsheetml/2006/main" count="98" uniqueCount="28">
  <si>
    <t>FALL 2006</t>
  </si>
  <si>
    <t>FALL 2007</t>
  </si>
  <si>
    <t>FALL 2008</t>
  </si>
  <si>
    <t>FALL 2009</t>
  </si>
  <si>
    <t>FALL 2010</t>
  </si>
  <si>
    <t>N</t>
  </si>
  <si>
    <t>%</t>
  </si>
  <si>
    <t>a. Main Campus Undergrad</t>
  </si>
  <si>
    <t>17 &amp; LESS</t>
  </si>
  <si>
    <t>18-19</t>
  </si>
  <si>
    <t>20-21</t>
  </si>
  <si>
    <t>22-24</t>
  </si>
  <si>
    <t>25-29</t>
  </si>
  <si>
    <t>30-39</t>
  </si>
  <si>
    <t>40-49</t>
  </si>
  <si>
    <t>50 &amp; over</t>
  </si>
  <si>
    <t>TOTAL</t>
  </si>
  <si>
    <t>b. Main Campus Graduate</t>
  </si>
  <si>
    <t>.</t>
  </si>
  <si>
    <t>c. Firelands Campus Undergrad</t>
  </si>
  <si>
    <t>d. Firelands Campus Graduate</t>
  </si>
  <si>
    <t>Total BGSU</t>
  </si>
  <si>
    <t>Headcount Enrollment by Age</t>
  </si>
  <si>
    <t>* University policy for determining a student's campus changed during the 2010-2011 academic year.  The 2010 data reflects both policies.</t>
  </si>
  <si>
    <t>FALL 2011</t>
  </si>
  <si>
    <t>FALL 2012</t>
  </si>
  <si>
    <t>Previous Policy*</t>
  </si>
  <si>
    <t>Current Policy*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</si>
</sst>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i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3" fillId="2" borderId="0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/>
    </xf>
    <xf numFmtId="164" fontId="1" fillId="4" borderId="2" xfId="0" applyNumberFormat="1" applyFont="1" applyFill="1" applyBorder="1" applyAlignment="1">
      <alignment horizontal="center" vertical="top" wrapText="1"/>
    </xf>
    <xf numFmtId="0" fontId="0" fillId="0" borderId="0" xfId="0"/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3" fontId="1" fillId="4" borderId="2" xfId="0" applyNumberFormat="1" applyFont="1" applyFill="1" applyBorder="1" applyAlignment="1">
      <alignment horizontal="center" vertical="top" wrapText="1"/>
    </xf>
    <xf numFmtId="3" fontId="1" fillId="4" borderId="5" xfId="0" applyNumberFormat="1" applyFont="1" applyFill="1" applyBorder="1" applyAlignment="1">
      <alignment horizontal="center" vertical="top" wrapText="1"/>
    </xf>
    <xf numFmtId="164" fontId="1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164" fontId="1" fillId="4" borderId="5" xfId="0" applyNumberFormat="1" applyFont="1" applyFill="1" applyBorder="1" applyAlignment="1">
      <alignment horizontal="center" vertical="top" wrapText="1"/>
    </xf>
    <xf numFmtId="164" fontId="1" fillId="3" borderId="5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3" fontId="1" fillId="4" borderId="2" xfId="0" applyNumberFormat="1" applyFont="1" applyFill="1" applyBorder="1" applyAlignment="1">
      <alignment horizontal="center" vertical="top" wrapText="1"/>
    </xf>
    <xf numFmtId="3" fontId="1" fillId="4" borderId="5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8"/>
  <sheetViews>
    <sheetView tabSelected="1" zoomScale="80" zoomScaleNormal="80" workbookViewId="0" topLeftCell="A1"/>
  </sheetViews>
  <sheetFormatPr defaultColWidth="9.140625" defaultRowHeight="15"/>
  <cols>
    <col min="1" max="1" width="2.8515625" style="1" customWidth="1"/>
    <col min="2" max="2" width="39.28125" style="0" customWidth="1"/>
    <col min="3" max="3" width="18.28125" style="0" customWidth="1"/>
    <col min="14" max="14" width="3.7109375" style="5" customWidth="1"/>
  </cols>
  <sheetData>
    <row r="1" s="1" customFormat="1" ht="15">
      <c r="N1" s="5"/>
    </row>
    <row r="2" spans="2:21" s="1" customFormat="1" ht="21">
      <c r="B2" s="26" t="s">
        <v>22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="1" customFormat="1" ht="15">
      <c r="N3" s="5"/>
    </row>
    <row r="4" spans="12:16" s="1" customFormat="1" ht="15.75" thickBot="1">
      <c r="L4" s="24" t="s">
        <v>26</v>
      </c>
      <c r="M4" s="25"/>
      <c r="N4" s="25"/>
      <c r="O4" s="24" t="s">
        <v>27</v>
      </c>
      <c r="P4" s="25"/>
    </row>
    <row r="5" spans="2:20" s="1" customFormat="1" ht="15" customHeight="1">
      <c r="B5" s="20"/>
      <c r="C5" s="14"/>
      <c r="D5" s="28" t="s">
        <v>0</v>
      </c>
      <c r="E5" s="28"/>
      <c r="F5" s="28" t="s">
        <v>1</v>
      </c>
      <c r="G5" s="28"/>
      <c r="H5" s="28" t="s">
        <v>2</v>
      </c>
      <c r="I5" s="28"/>
      <c r="J5" s="28" t="s">
        <v>3</v>
      </c>
      <c r="K5" s="28"/>
      <c r="L5" s="28" t="s">
        <v>4</v>
      </c>
      <c r="M5" s="28"/>
      <c r="N5" s="9"/>
      <c r="O5" s="28" t="s">
        <v>4</v>
      </c>
      <c r="P5" s="28"/>
      <c r="Q5" s="28" t="s">
        <v>24</v>
      </c>
      <c r="R5" s="28"/>
      <c r="S5" s="28" t="s">
        <v>25</v>
      </c>
      <c r="T5" s="29"/>
    </row>
    <row r="6" spans="2:20" s="1" customFormat="1" ht="15">
      <c r="B6" s="21"/>
      <c r="C6" s="2"/>
      <c r="D6" s="6" t="s">
        <v>5</v>
      </c>
      <c r="E6" s="6" t="s">
        <v>6</v>
      </c>
      <c r="F6" s="6" t="s">
        <v>5</v>
      </c>
      <c r="G6" s="6" t="s">
        <v>6</v>
      </c>
      <c r="H6" s="6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  <c r="N6" s="8"/>
      <c r="O6" s="6" t="s">
        <v>5</v>
      </c>
      <c r="P6" s="6" t="s">
        <v>6</v>
      </c>
      <c r="Q6" s="6" t="s">
        <v>5</v>
      </c>
      <c r="R6" s="6" t="s">
        <v>6</v>
      </c>
      <c r="S6" s="6" t="s">
        <v>5</v>
      </c>
      <c r="T6" s="7" t="s">
        <v>6</v>
      </c>
    </row>
    <row r="7" spans="2:20" ht="15">
      <c r="B7" s="15" t="s">
        <v>7</v>
      </c>
      <c r="C7" s="13" t="s">
        <v>8</v>
      </c>
      <c r="D7" s="10">
        <v>301</v>
      </c>
      <c r="E7" s="4">
        <v>1.9</v>
      </c>
      <c r="F7" s="10">
        <v>303</v>
      </c>
      <c r="G7" s="4">
        <v>1.9</v>
      </c>
      <c r="H7" s="10">
        <v>264</v>
      </c>
      <c r="I7" s="4">
        <v>1.8</v>
      </c>
      <c r="J7" s="10">
        <v>279</v>
      </c>
      <c r="K7" s="4">
        <v>1.9</v>
      </c>
      <c r="L7" s="10">
        <v>303</v>
      </c>
      <c r="M7" s="4">
        <v>2</v>
      </c>
      <c r="N7" s="12"/>
      <c r="O7" s="10">
        <v>307</v>
      </c>
      <c r="P7" s="4">
        <f>O7/O$15*100</f>
        <v>2.0394605726433266</v>
      </c>
      <c r="Q7" s="10">
        <v>360</v>
      </c>
      <c r="R7" s="4">
        <f>Q7/Q$15*100</f>
        <v>2.389803505045141</v>
      </c>
      <c r="S7" s="10">
        <v>380</v>
      </c>
      <c r="T7" s="4">
        <f>S7/S$15*100</f>
        <v>2.5630648860110616</v>
      </c>
    </row>
    <row r="8" spans="2:20" ht="15">
      <c r="B8" s="15"/>
      <c r="C8" s="13" t="s">
        <v>9</v>
      </c>
      <c r="D8" s="10">
        <v>6217</v>
      </c>
      <c r="E8" s="4">
        <v>38.7</v>
      </c>
      <c r="F8" s="10">
        <v>5915</v>
      </c>
      <c r="G8" s="4">
        <v>37.8</v>
      </c>
      <c r="H8" s="10">
        <v>5393</v>
      </c>
      <c r="I8" s="4">
        <v>36.3</v>
      </c>
      <c r="J8" s="10">
        <v>5336</v>
      </c>
      <c r="K8" s="4">
        <v>37.3</v>
      </c>
      <c r="L8" s="10">
        <v>6082</v>
      </c>
      <c r="M8" s="4">
        <v>41.1</v>
      </c>
      <c r="N8" s="12"/>
      <c r="O8" s="10">
        <v>6084</v>
      </c>
      <c r="P8" s="4">
        <f aca="true" t="shared" si="0" ref="P8:P15">O8/O$15*100</f>
        <v>40.41719258619544</v>
      </c>
      <c r="Q8" s="10">
        <v>6274</v>
      </c>
      <c r="R8" s="4">
        <f aca="true" t="shared" si="1" ref="R8:R15">Q8/Q$15*100</f>
        <v>41.64896441848115</v>
      </c>
      <c r="S8" s="10">
        <v>6064</v>
      </c>
      <c r="T8" s="4">
        <f aca="true" t="shared" si="2" ref="T8:T15">S8/S$15*100</f>
        <v>40.90111965466073</v>
      </c>
    </row>
    <row r="9" spans="2:20" ht="15">
      <c r="B9" s="15"/>
      <c r="C9" s="13" t="s">
        <v>10</v>
      </c>
      <c r="D9" s="10">
        <v>5978</v>
      </c>
      <c r="E9" s="4">
        <v>37.2</v>
      </c>
      <c r="F9" s="10">
        <v>5881</v>
      </c>
      <c r="G9" s="4">
        <v>37.6</v>
      </c>
      <c r="H9" s="10">
        <v>5679</v>
      </c>
      <c r="I9" s="4">
        <v>38.2</v>
      </c>
      <c r="J9" s="10">
        <v>5279</v>
      </c>
      <c r="K9" s="4">
        <v>36.9</v>
      </c>
      <c r="L9" s="10">
        <v>5017</v>
      </c>
      <c r="M9" s="4">
        <v>33.9</v>
      </c>
      <c r="N9" s="12"/>
      <c r="O9" s="10">
        <v>5066</v>
      </c>
      <c r="P9" s="4">
        <f t="shared" si="0"/>
        <v>33.65442104563874</v>
      </c>
      <c r="Q9" s="10">
        <v>5062</v>
      </c>
      <c r="R9" s="4">
        <f t="shared" si="1"/>
        <v>33.603292618162506</v>
      </c>
      <c r="S9" s="10">
        <v>5231</v>
      </c>
      <c r="T9" s="4">
        <f t="shared" si="2"/>
        <v>35.28261162822069</v>
      </c>
    </row>
    <row r="10" spans="2:20" ht="15">
      <c r="B10" s="15"/>
      <c r="C10" s="13" t="s">
        <v>11</v>
      </c>
      <c r="D10" s="10">
        <v>2605</v>
      </c>
      <c r="E10" s="4">
        <v>16.2</v>
      </c>
      <c r="F10" s="10">
        <v>2580</v>
      </c>
      <c r="G10" s="4">
        <v>16.5</v>
      </c>
      <c r="H10" s="10">
        <v>2500</v>
      </c>
      <c r="I10" s="4">
        <v>16.8</v>
      </c>
      <c r="J10" s="10">
        <v>2369</v>
      </c>
      <c r="K10" s="4">
        <v>16.5</v>
      </c>
      <c r="L10" s="10">
        <v>2266</v>
      </c>
      <c r="M10" s="4">
        <v>15.3</v>
      </c>
      <c r="N10" s="12"/>
      <c r="O10" s="10">
        <v>2333</v>
      </c>
      <c r="P10" s="4">
        <f t="shared" si="0"/>
        <v>15.498571713279746</v>
      </c>
      <c r="Q10" s="10">
        <v>2249</v>
      </c>
      <c r="R10" s="4">
        <f t="shared" si="1"/>
        <v>14.929633563462561</v>
      </c>
      <c r="S10" s="10">
        <v>2119</v>
      </c>
      <c r="T10" s="4">
        <f t="shared" si="2"/>
        <v>14.292459193309051</v>
      </c>
    </row>
    <row r="11" spans="2:20" ht="15">
      <c r="B11" s="15"/>
      <c r="C11" s="13" t="s">
        <v>12</v>
      </c>
      <c r="D11" s="10">
        <v>523</v>
      </c>
      <c r="E11" s="4">
        <v>3.3</v>
      </c>
      <c r="F11" s="10">
        <v>526</v>
      </c>
      <c r="G11" s="4">
        <v>3.4</v>
      </c>
      <c r="H11" s="10">
        <v>528</v>
      </c>
      <c r="I11" s="4">
        <v>3.6</v>
      </c>
      <c r="J11" s="10">
        <v>546</v>
      </c>
      <c r="K11" s="4">
        <v>3.8</v>
      </c>
      <c r="L11" s="10">
        <v>557</v>
      </c>
      <c r="M11" s="4">
        <v>3.8</v>
      </c>
      <c r="N11" s="12"/>
      <c r="O11" s="10">
        <v>598</v>
      </c>
      <c r="P11" s="4">
        <f t="shared" si="0"/>
        <v>3.972630040523484</v>
      </c>
      <c r="Q11" s="10">
        <v>555</v>
      </c>
      <c r="R11" s="4">
        <f t="shared" si="1"/>
        <v>3.6842804036112584</v>
      </c>
      <c r="S11" s="10">
        <v>503</v>
      </c>
      <c r="T11" s="4">
        <f t="shared" si="2"/>
        <v>3.392688520167274</v>
      </c>
    </row>
    <row r="12" spans="2:20" ht="15">
      <c r="B12" s="15"/>
      <c r="C12" s="13" t="s">
        <v>13</v>
      </c>
      <c r="D12" s="10">
        <v>272</v>
      </c>
      <c r="E12" s="4">
        <v>1.7</v>
      </c>
      <c r="F12" s="10">
        <v>257</v>
      </c>
      <c r="G12" s="4">
        <v>1.6</v>
      </c>
      <c r="H12" s="10">
        <v>303</v>
      </c>
      <c r="I12" s="4">
        <v>2</v>
      </c>
      <c r="J12" s="10">
        <v>318</v>
      </c>
      <c r="K12" s="4">
        <v>2.2</v>
      </c>
      <c r="L12" s="10">
        <v>363</v>
      </c>
      <c r="M12" s="4">
        <v>2.5</v>
      </c>
      <c r="N12" s="12"/>
      <c r="O12" s="10">
        <v>407</v>
      </c>
      <c r="P12" s="4">
        <f t="shared" si="0"/>
        <v>2.70377997741314</v>
      </c>
      <c r="Q12" s="10">
        <v>336</v>
      </c>
      <c r="R12" s="4">
        <f t="shared" si="1"/>
        <v>2.2304832713754648</v>
      </c>
      <c r="S12" s="10">
        <v>307</v>
      </c>
      <c r="T12" s="4">
        <f t="shared" si="2"/>
        <v>2.0706866315931474</v>
      </c>
    </row>
    <row r="13" spans="2:20" ht="15">
      <c r="B13" s="15"/>
      <c r="C13" s="13" t="s">
        <v>14</v>
      </c>
      <c r="D13" s="10">
        <v>145</v>
      </c>
      <c r="E13" s="4">
        <v>0.9</v>
      </c>
      <c r="F13" s="10">
        <v>130</v>
      </c>
      <c r="G13" s="4">
        <v>0.8</v>
      </c>
      <c r="H13" s="10">
        <v>130</v>
      </c>
      <c r="I13" s="4">
        <v>0.9</v>
      </c>
      <c r="J13" s="10">
        <v>137</v>
      </c>
      <c r="K13" s="4">
        <v>1</v>
      </c>
      <c r="L13" s="10">
        <v>148</v>
      </c>
      <c r="M13" s="4">
        <v>1</v>
      </c>
      <c r="N13" s="12"/>
      <c r="O13" s="10">
        <v>179</v>
      </c>
      <c r="P13" s="4">
        <f t="shared" si="0"/>
        <v>1.189131734537966</v>
      </c>
      <c r="Q13" s="10">
        <v>155</v>
      </c>
      <c r="R13" s="4">
        <f t="shared" si="1"/>
        <v>1.0289431757833245</v>
      </c>
      <c r="S13" s="10">
        <v>155</v>
      </c>
      <c r="T13" s="4">
        <f t="shared" si="2"/>
        <v>1.0454606771887227</v>
      </c>
    </row>
    <row r="14" spans="2:20" ht="15">
      <c r="B14" s="15"/>
      <c r="C14" s="13" t="s">
        <v>15</v>
      </c>
      <c r="D14" s="10">
        <v>44</v>
      </c>
      <c r="E14" s="4">
        <v>0.3</v>
      </c>
      <c r="F14" s="10">
        <v>46</v>
      </c>
      <c r="G14" s="4">
        <v>0.3</v>
      </c>
      <c r="H14" s="10">
        <v>65</v>
      </c>
      <c r="I14" s="4">
        <v>0.4</v>
      </c>
      <c r="J14" s="10">
        <v>55</v>
      </c>
      <c r="K14" s="4">
        <v>0.4</v>
      </c>
      <c r="L14" s="10">
        <v>71</v>
      </c>
      <c r="M14" s="4">
        <v>0.5</v>
      </c>
      <c r="N14" s="12"/>
      <c r="O14" s="10">
        <v>79</v>
      </c>
      <c r="P14" s="4">
        <f t="shared" si="0"/>
        <v>0.5248123297681526</v>
      </c>
      <c r="Q14" s="10">
        <v>73</v>
      </c>
      <c r="R14" s="4">
        <f t="shared" si="1"/>
        <v>0.48459904407859794</v>
      </c>
      <c r="S14" s="10">
        <v>67</v>
      </c>
      <c r="T14" s="4">
        <f t="shared" si="2"/>
        <v>0.4519088088493188</v>
      </c>
    </row>
    <row r="15" spans="2:20" ht="15">
      <c r="B15" s="3"/>
      <c r="C15" s="13" t="s">
        <v>16</v>
      </c>
      <c r="D15" s="10">
        <v>16085</v>
      </c>
      <c r="E15" s="4">
        <v>100</v>
      </c>
      <c r="F15" s="10">
        <v>15638</v>
      </c>
      <c r="G15" s="4">
        <v>100</v>
      </c>
      <c r="H15" s="10">
        <v>14862</v>
      </c>
      <c r="I15" s="4">
        <v>100</v>
      </c>
      <c r="J15" s="10">
        <v>14319</v>
      </c>
      <c r="K15" s="4">
        <v>100</v>
      </c>
      <c r="L15" s="10">
        <v>14807</v>
      </c>
      <c r="M15" s="4">
        <v>100</v>
      </c>
      <c r="N15" s="12"/>
      <c r="O15" s="22">
        <f>SUM(O7:O14)</f>
        <v>15053</v>
      </c>
      <c r="P15" s="4">
        <f t="shared" si="0"/>
        <v>100</v>
      </c>
      <c r="Q15" s="22">
        <f>SUM(Q7:Q14)</f>
        <v>15064</v>
      </c>
      <c r="R15" s="4">
        <f t="shared" si="1"/>
        <v>100</v>
      </c>
      <c r="S15" s="22">
        <f>SUM(S7:S14)</f>
        <v>14826</v>
      </c>
      <c r="T15" s="4">
        <f t="shared" si="2"/>
        <v>100</v>
      </c>
    </row>
    <row r="16" spans="2:20" ht="15">
      <c r="B16" s="15" t="s">
        <v>17</v>
      </c>
      <c r="C16" s="13" t="s">
        <v>9</v>
      </c>
      <c r="D16" s="10">
        <v>1</v>
      </c>
      <c r="E16" s="4">
        <v>0</v>
      </c>
      <c r="F16" s="10">
        <v>1</v>
      </c>
      <c r="G16" s="4">
        <v>0</v>
      </c>
      <c r="H16" s="10" t="s">
        <v>18</v>
      </c>
      <c r="I16" s="4" t="s">
        <v>18</v>
      </c>
      <c r="J16" s="10">
        <v>1</v>
      </c>
      <c r="K16" s="4">
        <v>0</v>
      </c>
      <c r="L16" s="10" t="s">
        <v>18</v>
      </c>
      <c r="M16" s="4" t="s">
        <v>18</v>
      </c>
      <c r="N16" s="12"/>
      <c r="O16" s="10">
        <v>0</v>
      </c>
      <c r="P16" s="4">
        <f>O16/O$23*100</f>
        <v>0</v>
      </c>
      <c r="Q16" s="10">
        <v>0</v>
      </c>
      <c r="R16" s="4">
        <f>Q16/Q$23*100</f>
        <v>0</v>
      </c>
      <c r="S16" s="10">
        <v>1</v>
      </c>
      <c r="T16" s="4">
        <f>S16/S$23*100</f>
        <v>0.04045307443365696</v>
      </c>
    </row>
    <row r="17" spans="2:20" ht="15">
      <c r="B17" s="15"/>
      <c r="C17" s="13" t="s">
        <v>10</v>
      </c>
      <c r="D17" s="10">
        <v>36</v>
      </c>
      <c r="E17" s="4">
        <v>1.2</v>
      </c>
      <c r="F17" s="10">
        <v>28</v>
      </c>
      <c r="G17" s="4">
        <v>0.9</v>
      </c>
      <c r="H17" s="10">
        <v>42</v>
      </c>
      <c r="I17" s="4">
        <v>1.4</v>
      </c>
      <c r="J17" s="10">
        <v>40</v>
      </c>
      <c r="K17" s="4">
        <v>1.3</v>
      </c>
      <c r="L17" s="10">
        <v>41</v>
      </c>
      <c r="M17" s="4">
        <v>1.4</v>
      </c>
      <c r="N17" s="12"/>
      <c r="O17" s="10">
        <v>41</v>
      </c>
      <c r="P17" s="4">
        <f aca="true" t="shared" si="3" ref="P17:P23">O17/O$23*100</f>
        <v>1.414280786478096</v>
      </c>
      <c r="Q17" s="10">
        <v>12</v>
      </c>
      <c r="R17" s="4">
        <f aca="true" t="shared" si="4" ref="R17:R23">Q17/Q$23*100</f>
        <v>0.4763795156808257</v>
      </c>
      <c r="S17" s="10">
        <v>37</v>
      </c>
      <c r="T17" s="4">
        <f aca="true" t="shared" si="5" ref="T17:T23">S17/S$23*100</f>
        <v>1.4967637540453074</v>
      </c>
    </row>
    <row r="18" spans="2:20" ht="15">
      <c r="B18" s="15"/>
      <c r="C18" s="13" t="s">
        <v>11</v>
      </c>
      <c r="D18" s="10">
        <v>809</v>
      </c>
      <c r="E18" s="4">
        <v>26.8</v>
      </c>
      <c r="F18" s="10">
        <v>802</v>
      </c>
      <c r="G18" s="4">
        <v>26.9</v>
      </c>
      <c r="H18" s="10">
        <v>794</v>
      </c>
      <c r="I18" s="4">
        <v>26.4</v>
      </c>
      <c r="J18" s="10">
        <v>804</v>
      </c>
      <c r="K18" s="4">
        <v>26.9</v>
      </c>
      <c r="L18" s="10">
        <v>804</v>
      </c>
      <c r="M18" s="4">
        <v>27.7</v>
      </c>
      <c r="N18" s="12"/>
      <c r="O18" s="10">
        <v>804</v>
      </c>
      <c r="P18" s="4">
        <f t="shared" si="3"/>
        <v>27.733701276302174</v>
      </c>
      <c r="Q18" s="10">
        <v>741</v>
      </c>
      <c r="R18" s="4">
        <f t="shared" si="4"/>
        <v>29.41643509329099</v>
      </c>
      <c r="S18" s="10">
        <v>750</v>
      </c>
      <c r="T18" s="4">
        <f t="shared" si="5"/>
        <v>30.339805825242717</v>
      </c>
    </row>
    <row r="19" spans="2:20" ht="15">
      <c r="B19" s="15"/>
      <c r="C19" s="13" t="s">
        <v>12</v>
      </c>
      <c r="D19" s="10">
        <v>996</v>
      </c>
      <c r="E19" s="4">
        <v>32.9</v>
      </c>
      <c r="F19" s="10">
        <v>953</v>
      </c>
      <c r="G19" s="4">
        <v>32</v>
      </c>
      <c r="H19" s="10">
        <v>948</v>
      </c>
      <c r="I19" s="4">
        <v>31.5</v>
      </c>
      <c r="J19" s="10">
        <v>956</v>
      </c>
      <c r="K19" s="4">
        <v>32</v>
      </c>
      <c r="L19" s="10">
        <v>900</v>
      </c>
      <c r="M19" s="4">
        <v>31</v>
      </c>
      <c r="N19" s="12"/>
      <c r="O19" s="10">
        <v>900</v>
      </c>
      <c r="P19" s="4">
        <f t="shared" si="3"/>
        <v>31.04518799586064</v>
      </c>
      <c r="Q19" s="10">
        <v>790</v>
      </c>
      <c r="R19" s="4">
        <f t="shared" si="4"/>
        <v>31.361651448987693</v>
      </c>
      <c r="S19" s="10">
        <v>775</v>
      </c>
      <c r="T19" s="4">
        <f t="shared" si="5"/>
        <v>31.351132686084142</v>
      </c>
    </row>
    <row r="20" spans="2:20" ht="15">
      <c r="B20" s="15"/>
      <c r="C20" s="13" t="s">
        <v>13</v>
      </c>
      <c r="D20" s="10">
        <v>682</v>
      </c>
      <c r="E20" s="4">
        <v>22.6</v>
      </c>
      <c r="F20" s="10">
        <v>682</v>
      </c>
      <c r="G20" s="4">
        <v>22.9</v>
      </c>
      <c r="H20" s="10">
        <v>723</v>
      </c>
      <c r="I20" s="4">
        <v>24</v>
      </c>
      <c r="J20" s="10">
        <v>714</v>
      </c>
      <c r="K20" s="4">
        <v>23.9</v>
      </c>
      <c r="L20" s="10">
        <v>711</v>
      </c>
      <c r="M20" s="4">
        <v>24.5</v>
      </c>
      <c r="N20" s="12"/>
      <c r="O20" s="10">
        <v>711</v>
      </c>
      <c r="P20" s="4">
        <f t="shared" si="3"/>
        <v>24.525698516729907</v>
      </c>
      <c r="Q20" s="10">
        <v>590</v>
      </c>
      <c r="R20" s="4">
        <f t="shared" si="4"/>
        <v>23.421992854307263</v>
      </c>
      <c r="S20" s="10">
        <v>541</v>
      </c>
      <c r="T20" s="4">
        <f t="shared" si="5"/>
        <v>21.885113268608414</v>
      </c>
    </row>
    <row r="21" spans="2:20" ht="15">
      <c r="B21" s="15"/>
      <c r="C21" s="13" t="s">
        <v>14</v>
      </c>
      <c r="D21" s="10">
        <v>322</v>
      </c>
      <c r="E21" s="4">
        <v>10.7</v>
      </c>
      <c r="F21" s="10">
        <v>320</v>
      </c>
      <c r="G21" s="4">
        <v>10.7</v>
      </c>
      <c r="H21" s="10">
        <v>334</v>
      </c>
      <c r="I21" s="4">
        <v>11.1</v>
      </c>
      <c r="J21" s="10">
        <v>314</v>
      </c>
      <c r="K21" s="4">
        <v>10.5</v>
      </c>
      <c r="L21" s="10">
        <v>307</v>
      </c>
      <c r="M21" s="4">
        <v>10.6</v>
      </c>
      <c r="N21" s="12"/>
      <c r="O21" s="10">
        <v>307</v>
      </c>
      <c r="P21" s="4">
        <f t="shared" si="3"/>
        <v>10.589858571921352</v>
      </c>
      <c r="Q21" s="10">
        <v>269</v>
      </c>
      <c r="R21" s="4">
        <f t="shared" si="4"/>
        <v>10.678840809845177</v>
      </c>
      <c r="S21" s="10">
        <v>253</v>
      </c>
      <c r="T21" s="4">
        <f t="shared" si="5"/>
        <v>10.23462783171521</v>
      </c>
    </row>
    <row r="22" spans="2:20" ht="15">
      <c r="B22" s="15"/>
      <c r="C22" s="13" t="s">
        <v>15</v>
      </c>
      <c r="D22" s="10">
        <v>177</v>
      </c>
      <c r="E22" s="4">
        <v>5.9</v>
      </c>
      <c r="F22" s="10">
        <v>195</v>
      </c>
      <c r="G22" s="4">
        <v>6.5</v>
      </c>
      <c r="H22" s="10">
        <v>171</v>
      </c>
      <c r="I22" s="4">
        <v>5.7</v>
      </c>
      <c r="J22" s="10">
        <v>161</v>
      </c>
      <c r="K22" s="4">
        <v>5.4</v>
      </c>
      <c r="L22" s="10">
        <v>136</v>
      </c>
      <c r="M22" s="4">
        <v>4.7</v>
      </c>
      <c r="N22" s="12"/>
      <c r="O22" s="10">
        <v>136</v>
      </c>
      <c r="P22" s="4">
        <f t="shared" si="3"/>
        <v>4.69127285270783</v>
      </c>
      <c r="Q22" s="10">
        <v>117</v>
      </c>
      <c r="R22" s="4">
        <f t="shared" si="4"/>
        <v>4.644700277888051</v>
      </c>
      <c r="S22" s="10">
        <v>115</v>
      </c>
      <c r="T22" s="4">
        <f t="shared" si="5"/>
        <v>4.65210355987055</v>
      </c>
    </row>
    <row r="23" spans="2:20" ht="15">
      <c r="B23" s="3"/>
      <c r="C23" s="13" t="s">
        <v>16</v>
      </c>
      <c r="D23" s="10">
        <v>3023</v>
      </c>
      <c r="E23" s="4">
        <v>100</v>
      </c>
      <c r="F23" s="10">
        <v>2981</v>
      </c>
      <c r="G23" s="4">
        <v>100</v>
      </c>
      <c r="H23" s="10">
        <v>3012</v>
      </c>
      <c r="I23" s="4">
        <v>100</v>
      </c>
      <c r="J23" s="10">
        <v>2990</v>
      </c>
      <c r="K23" s="4">
        <v>100</v>
      </c>
      <c r="L23" s="10">
        <v>2899</v>
      </c>
      <c r="M23" s="4">
        <v>100</v>
      </c>
      <c r="N23" s="12"/>
      <c r="O23" s="10">
        <f>SUM(O16:O22)</f>
        <v>2899</v>
      </c>
      <c r="P23" s="4">
        <f t="shared" si="3"/>
        <v>100</v>
      </c>
      <c r="Q23" s="22">
        <f>SUM(Q16:Q22)</f>
        <v>2519</v>
      </c>
      <c r="R23" s="4">
        <f t="shared" si="4"/>
        <v>100</v>
      </c>
      <c r="S23" s="22">
        <f>SUM(S16:S22)</f>
        <v>2472</v>
      </c>
      <c r="T23" s="4">
        <f t="shared" si="5"/>
        <v>100</v>
      </c>
    </row>
    <row r="24" spans="2:20" ht="15">
      <c r="B24" s="15" t="s">
        <v>19</v>
      </c>
      <c r="C24" s="13" t="s">
        <v>8</v>
      </c>
      <c r="D24" s="10">
        <v>331</v>
      </c>
      <c r="E24" s="4">
        <v>16.7</v>
      </c>
      <c r="F24" s="10">
        <v>317</v>
      </c>
      <c r="G24" s="4">
        <v>15.7</v>
      </c>
      <c r="H24" s="10">
        <v>507</v>
      </c>
      <c r="I24" s="4">
        <v>22.2</v>
      </c>
      <c r="J24" s="10">
        <v>448</v>
      </c>
      <c r="K24" s="4">
        <v>18.3</v>
      </c>
      <c r="L24" s="10">
        <v>440</v>
      </c>
      <c r="M24" s="4">
        <v>17.5</v>
      </c>
      <c r="N24" s="12"/>
      <c r="O24" s="10">
        <v>440</v>
      </c>
      <c r="P24" s="4">
        <f>O24/O$32*100</f>
        <v>19.383259911894275</v>
      </c>
      <c r="Q24" s="10">
        <v>434</v>
      </c>
      <c r="R24" s="4">
        <f>Q24/Q$32*100</f>
        <v>18.000829531314807</v>
      </c>
      <c r="S24" s="10">
        <v>549</v>
      </c>
      <c r="T24" s="4">
        <f>S24/S$32*100</f>
        <v>22.884535223009586</v>
      </c>
    </row>
    <row r="25" spans="2:20" ht="15">
      <c r="B25" s="15"/>
      <c r="C25" s="13" t="s">
        <v>9</v>
      </c>
      <c r="D25" s="10">
        <v>462</v>
      </c>
      <c r="E25" s="4">
        <v>23.3</v>
      </c>
      <c r="F25" s="10">
        <v>447</v>
      </c>
      <c r="G25" s="4">
        <v>22.1</v>
      </c>
      <c r="H25" s="10">
        <v>466</v>
      </c>
      <c r="I25" s="4">
        <v>20.4</v>
      </c>
      <c r="J25" s="10">
        <v>478</v>
      </c>
      <c r="K25" s="4">
        <v>19.5</v>
      </c>
      <c r="L25" s="10">
        <v>468</v>
      </c>
      <c r="M25" s="4">
        <v>18.6</v>
      </c>
      <c r="N25" s="12"/>
      <c r="O25" s="10">
        <v>462</v>
      </c>
      <c r="P25" s="4">
        <f aca="true" t="shared" si="6" ref="P25:P32">O25/O$32*100</f>
        <v>20.352422907488986</v>
      </c>
      <c r="Q25" s="10">
        <v>471</v>
      </c>
      <c r="R25" s="4">
        <f aca="true" t="shared" si="7" ref="R25:R32">Q25/Q$32*100</f>
        <v>19.535462463708004</v>
      </c>
      <c r="S25" s="10">
        <v>494</v>
      </c>
      <c r="T25" s="4">
        <f aca="true" t="shared" si="8" ref="T25:T32">S25/S$32*100</f>
        <v>20.59191329720717</v>
      </c>
    </row>
    <row r="26" spans="2:20" ht="15">
      <c r="B26" s="15"/>
      <c r="C26" s="13" t="s">
        <v>10</v>
      </c>
      <c r="D26" s="10">
        <v>312</v>
      </c>
      <c r="E26" s="4">
        <v>15.7</v>
      </c>
      <c r="F26" s="10">
        <v>326</v>
      </c>
      <c r="G26" s="4">
        <v>16.1</v>
      </c>
      <c r="H26" s="10">
        <v>303</v>
      </c>
      <c r="I26" s="4">
        <v>13.3</v>
      </c>
      <c r="J26" s="10">
        <v>315</v>
      </c>
      <c r="K26" s="4">
        <v>12.8</v>
      </c>
      <c r="L26" s="10">
        <v>303</v>
      </c>
      <c r="M26" s="4">
        <v>12</v>
      </c>
      <c r="N26" s="12"/>
      <c r="O26" s="10">
        <v>261</v>
      </c>
      <c r="P26" s="4">
        <f t="shared" si="6"/>
        <v>11.497797356828194</v>
      </c>
      <c r="Q26" s="10">
        <v>304</v>
      </c>
      <c r="R26" s="4">
        <f t="shared" si="7"/>
        <v>12.608875985068435</v>
      </c>
      <c r="S26" s="10">
        <v>293</v>
      </c>
      <c r="T26" s="4">
        <f t="shared" si="8"/>
        <v>12.213422259274697</v>
      </c>
    </row>
    <row r="27" spans="2:20" ht="15">
      <c r="B27" s="15"/>
      <c r="C27" s="13" t="s">
        <v>11</v>
      </c>
      <c r="D27" s="10">
        <v>220</v>
      </c>
      <c r="E27" s="4">
        <v>11.1</v>
      </c>
      <c r="F27" s="10">
        <v>251</v>
      </c>
      <c r="G27" s="4">
        <v>12.4</v>
      </c>
      <c r="H27" s="10">
        <v>272</v>
      </c>
      <c r="I27" s="4">
        <v>11.9</v>
      </c>
      <c r="J27" s="10">
        <v>307</v>
      </c>
      <c r="K27" s="4">
        <v>12.5</v>
      </c>
      <c r="L27" s="10">
        <v>302</v>
      </c>
      <c r="M27" s="4">
        <v>12</v>
      </c>
      <c r="N27" s="12"/>
      <c r="O27" s="10">
        <v>228</v>
      </c>
      <c r="P27" s="4">
        <f t="shared" si="6"/>
        <v>10.044052863436123</v>
      </c>
      <c r="Q27" s="10">
        <v>253</v>
      </c>
      <c r="R27" s="4">
        <f t="shared" si="7"/>
        <v>10.493571132310246</v>
      </c>
      <c r="S27" s="10">
        <v>207</v>
      </c>
      <c r="T27" s="4">
        <f t="shared" si="8"/>
        <v>8.628595248020009</v>
      </c>
    </row>
    <row r="28" spans="2:20" ht="15">
      <c r="B28" s="15"/>
      <c r="C28" s="13" t="s">
        <v>12</v>
      </c>
      <c r="D28" s="10">
        <v>242</v>
      </c>
      <c r="E28" s="4">
        <v>12.2</v>
      </c>
      <c r="F28" s="10">
        <v>227</v>
      </c>
      <c r="G28" s="4">
        <v>11.2</v>
      </c>
      <c r="H28" s="10">
        <v>246</v>
      </c>
      <c r="I28" s="4">
        <v>10.8</v>
      </c>
      <c r="J28" s="10">
        <v>313</v>
      </c>
      <c r="K28" s="4">
        <v>12.8</v>
      </c>
      <c r="L28" s="10">
        <v>353</v>
      </c>
      <c r="M28" s="4">
        <v>14</v>
      </c>
      <c r="N28" s="12"/>
      <c r="O28" s="10">
        <v>312</v>
      </c>
      <c r="P28" s="4">
        <f t="shared" si="6"/>
        <v>13.744493392070483</v>
      </c>
      <c r="Q28" s="10">
        <v>329</v>
      </c>
      <c r="R28" s="4">
        <f t="shared" si="7"/>
        <v>13.645790128577353</v>
      </c>
      <c r="S28" s="10">
        <v>281</v>
      </c>
      <c r="T28" s="4">
        <f t="shared" si="8"/>
        <v>11.713213839099625</v>
      </c>
    </row>
    <row r="29" spans="2:20" ht="15">
      <c r="B29" s="15"/>
      <c r="C29" s="13" t="s">
        <v>13</v>
      </c>
      <c r="D29" s="10">
        <v>241</v>
      </c>
      <c r="E29" s="4">
        <v>12.1</v>
      </c>
      <c r="F29" s="10">
        <v>254</v>
      </c>
      <c r="G29" s="4">
        <v>12.6</v>
      </c>
      <c r="H29" s="10">
        <v>295</v>
      </c>
      <c r="I29" s="4">
        <v>12.9</v>
      </c>
      <c r="J29" s="10">
        <v>325</v>
      </c>
      <c r="K29" s="4">
        <v>13.2</v>
      </c>
      <c r="L29" s="10">
        <v>377</v>
      </c>
      <c r="M29" s="4">
        <v>15</v>
      </c>
      <c r="N29" s="12"/>
      <c r="O29" s="10">
        <v>333</v>
      </c>
      <c r="P29" s="4">
        <f t="shared" si="6"/>
        <v>14.669603524229075</v>
      </c>
      <c r="Q29" s="10">
        <v>353</v>
      </c>
      <c r="R29" s="4">
        <f t="shared" si="7"/>
        <v>14.641227706345914</v>
      </c>
      <c r="S29" s="10">
        <v>318</v>
      </c>
      <c r="T29" s="4">
        <f t="shared" si="8"/>
        <v>13.255523134639432</v>
      </c>
    </row>
    <row r="30" spans="2:20" ht="15">
      <c r="B30" s="15"/>
      <c r="C30" s="13" t="s">
        <v>14</v>
      </c>
      <c r="D30" s="10">
        <v>125</v>
      </c>
      <c r="E30" s="4">
        <v>6.3</v>
      </c>
      <c r="F30" s="10">
        <v>136</v>
      </c>
      <c r="G30" s="4">
        <v>6.7</v>
      </c>
      <c r="H30" s="10">
        <v>138</v>
      </c>
      <c r="I30" s="4">
        <v>6</v>
      </c>
      <c r="J30" s="10">
        <v>187</v>
      </c>
      <c r="K30" s="4">
        <v>7.6</v>
      </c>
      <c r="L30" s="10">
        <v>191</v>
      </c>
      <c r="M30" s="4">
        <v>7.6</v>
      </c>
      <c r="N30" s="12"/>
      <c r="O30" s="10">
        <v>161</v>
      </c>
      <c r="P30" s="4">
        <f t="shared" si="6"/>
        <v>7.092511013215859</v>
      </c>
      <c r="Q30" s="10">
        <v>191</v>
      </c>
      <c r="R30" s="4">
        <f t="shared" si="7"/>
        <v>7.922024056408129</v>
      </c>
      <c r="S30" s="10">
        <v>172</v>
      </c>
      <c r="T30" s="4">
        <f t="shared" si="8"/>
        <v>7.16965402250938</v>
      </c>
    </row>
    <row r="31" spans="2:20" ht="15">
      <c r="B31" s="15"/>
      <c r="C31" s="13" t="s">
        <v>15</v>
      </c>
      <c r="D31" s="10">
        <v>51</v>
      </c>
      <c r="E31" s="4">
        <v>2.6</v>
      </c>
      <c r="F31" s="10">
        <v>61</v>
      </c>
      <c r="G31" s="4">
        <v>3</v>
      </c>
      <c r="H31" s="10">
        <v>57</v>
      </c>
      <c r="I31" s="4">
        <v>2.5</v>
      </c>
      <c r="J31" s="10">
        <v>81</v>
      </c>
      <c r="K31" s="4">
        <v>3.3</v>
      </c>
      <c r="L31" s="10">
        <v>82</v>
      </c>
      <c r="M31" s="4">
        <v>3.3</v>
      </c>
      <c r="N31" s="12"/>
      <c r="O31" s="10">
        <v>73</v>
      </c>
      <c r="P31" s="4">
        <f t="shared" si="6"/>
        <v>3.2158590308370045</v>
      </c>
      <c r="Q31" s="10">
        <v>76</v>
      </c>
      <c r="R31" s="4">
        <f t="shared" si="7"/>
        <v>3.1522189962671088</v>
      </c>
      <c r="S31" s="10">
        <v>85</v>
      </c>
      <c r="T31" s="4">
        <f t="shared" si="8"/>
        <v>3.5431429762401003</v>
      </c>
    </row>
    <row r="32" spans="2:20" ht="15">
      <c r="B32" s="3"/>
      <c r="C32" s="13" t="s">
        <v>16</v>
      </c>
      <c r="D32" s="10">
        <v>1984</v>
      </c>
      <c r="E32" s="4">
        <v>100</v>
      </c>
      <c r="F32" s="10">
        <v>2019</v>
      </c>
      <c r="G32" s="4">
        <v>100</v>
      </c>
      <c r="H32" s="10">
        <v>2284</v>
      </c>
      <c r="I32" s="4">
        <v>100</v>
      </c>
      <c r="J32" s="10">
        <v>2454</v>
      </c>
      <c r="K32" s="4">
        <v>100</v>
      </c>
      <c r="L32" s="10">
        <v>2516</v>
      </c>
      <c r="M32" s="4">
        <v>100</v>
      </c>
      <c r="N32" s="12"/>
      <c r="O32" s="10">
        <f>SUM(O24:O31)</f>
        <v>2270</v>
      </c>
      <c r="P32" s="4">
        <f t="shared" si="6"/>
        <v>100</v>
      </c>
      <c r="Q32" s="22">
        <f>SUM(Q24:Q31)</f>
        <v>2411</v>
      </c>
      <c r="R32" s="4">
        <f t="shared" si="7"/>
        <v>100</v>
      </c>
      <c r="S32" s="22">
        <f>SUM(S24:S31)</f>
        <v>2399</v>
      </c>
      <c r="T32" s="4">
        <f t="shared" si="8"/>
        <v>100</v>
      </c>
    </row>
    <row r="33" spans="2:20" ht="15">
      <c r="B33" s="15" t="s">
        <v>20</v>
      </c>
      <c r="C33" s="13" t="s">
        <v>11</v>
      </c>
      <c r="D33" s="10">
        <v>9</v>
      </c>
      <c r="E33" s="4">
        <v>22.5</v>
      </c>
      <c r="F33" s="10">
        <v>8</v>
      </c>
      <c r="G33" s="4">
        <v>17.4</v>
      </c>
      <c r="H33" s="10">
        <v>11</v>
      </c>
      <c r="I33" s="4">
        <v>15.7</v>
      </c>
      <c r="J33" s="10" t="s">
        <v>18</v>
      </c>
      <c r="K33" s="4" t="s">
        <v>18</v>
      </c>
      <c r="L33" s="10" t="s">
        <v>18</v>
      </c>
      <c r="M33" s="4" t="s">
        <v>18</v>
      </c>
      <c r="N33" s="12"/>
      <c r="O33" s="10">
        <v>0</v>
      </c>
      <c r="P33" s="4">
        <v>0</v>
      </c>
      <c r="Q33" s="10">
        <v>0</v>
      </c>
      <c r="R33" s="4">
        <v>0</v>
      </c>
      <c r="S33" s="10">
        <v>0</v>
      </c>
      <c r="T33" s="4">
        <v>0</v>
      </c>
    </row>
    <row r="34" spans="2:20" ht="15">
      <c r="B34" s="15"/>
      <c r="C34" s="13" t="s">
        <v>12</v>
      </c>
      <c r="D34" s="10">
        <v>12</v>
      </c>
      <c r="E34" s="4">
        <v>30</v>
      </c>
      <c r="F34" s="10">
        <v>14</v>
      </c>
      <c r="G34" s="4">
        <v>30.4</v>
      </c>
      <c r="H34" s="10">
        <v>30</v>
      </c>
      <c r="I34" s="4">
        <v>42.9</v>
      </c>
      <c r="J34" s="10">
        <v>1</v>
      </c>
      <c r="K34" s="4">
        <v>100</v>
      </c>
      <c r="L34" s="10" t="s">
        <v>18</v>
      </c>
      <c r="M34" s="4" t="s">
        <v>18</v>
      </c>
      <c r="N34" s="12"/>
      <c r="O34" s="10">
        <v>0</v>
      </c>
      <c r="P34" s="4">
        <v>0</v>
      </c>
      <c r="Q34" s="10">
        <v>0</v>
      </c>
      <c r="R34" s="4">
        <v>0</v>
      </c>
      <c r="S34" s="10">
        <v>0</v>
      </c>
      <c r="T34" s="4">
        <v>0</v>
      </c>
    </row>
    <row r="35" spans="2:20" ht="15">
      <c r="B35" s="15"/>
      <c r="C35" s="13" t="s">
        <v>13</v>
      </c>
      <c r="D35" s="10">
        <v>12</v>
      </c>
      <c r="E35" s="4">
        <v>30</v>
      </c>
      <c r="F35" s="10">
        <v>12</v>
      </c>
      <c r="G35" s="4">
        <v>26.1</v>
      </c>
      <c r="H35" s="10">
        <v>14</v>
      </c>
      <c r="I35" s="4">
        <v>20</v>
      </c>
      <c r="J35" s="10" t="s">
        <v>18</v>
      </c>
      <c r="K35" s="4" t="s">
        <v>18</v>
      </c>
      <c r="L35" s="10" t="s">
        <v>18</v>
      </c>
      <c r="M35" s="4" t="s">
        <v>18</v>
      </c>
      <c r="N35" s="12"/>
      <c r="O35" s="10">
        <v>0</v>
      </c>
      <c r="P35" s="4">
        <v>0</v>
      </c>
      <c r="Q35" s="10">
        <v>0</v>
      </c>
      <c r="R35" s="4">
        <v>0</v>
      </c>
      <c r="S35" s="10">
        <v>0</v>
      </c>
      <c r="T35" s="4">
        <v>0</v>
      </c>
    </row>
    <row r="36" spans="2:20" ht="15">
      <c r="B36" s="15"/>
      <c r="C36" s="13" t="s">
        <v>14</v>
      </c>
      <c r="D36" s="10">
        <v>6</v>
      </c>
      <c r="E36" s="4">
        <v>15</v>
      </c>
      <c r="F36" s="10">
        <v>7</v>
      </c>
      <c r="G36" s="4">
        <v>15.2</v>
      </c>
      <c r="H36" s="10">
        <v>9</v>
      </c>
      <c r="I36" s="4">
        <v>12.9</v>
      </c>
      <c r="J36" s="10" t="s">
        <v>18</v>
      </c>
      <c r="K36" s="4" t="s">
        <v>18</v>
      </c>
      <c r="L36" s="10" t="s">
        <v>18</v>
      </c>
      <c r="M36" s="4" t="s">
        <v>18</v>
      </c>
      <c r="N36" s="12"/>
      <c r="O36" s="10">
        <v>0</v>
      </c>
      <c r="P36" s="4">
        <v>0</v>
      </c>
      <c r="Q36" s="10">
        <v>0</v>
      </c>
      <c r="R36" s="4">
        <v>0</v>
      </c>
      <c r="S36" s="10">
        <v>0</v>
      </c>
      <c r="T36" s="4">
        <v>0</v>
      </c>
    </row>
    <row r="37" spans="2:20" ht="15">
      <c r="B37" s="15"/>
      <c r="C37" s="13" t="s">
        <v>15</v>
      </c>
      <c r="D37" s="10">
        <v>1</v>
      </c>
      <c r="E37" s="4">
        <v>2.5</v>
      </c>
      <c r="F37" s="10">
        <v>5</v>
      </c>
      <c r="G37" s="4">
        <v>10.9</v>
      </c>
      <c r="H37" s="10">
        <v>6</v>
      </c>
      <c r="I37" s="4">
        <v>8.6</v>
      </c>
      <c r="J37" s="10" t="s">
        <v>18</v>
      </c>
      <c r="K37" s="4" t="s">
        <v>18</v>
      </c>
      <c r="L37" s="10" t="s">
        <v>18</v>
      </c>
      <c r="M37" s="4" t="s">
        <v>18</v>
      </c>
      <c r="N37" s="12"/>
      <c r="O37" s="10">
        <v>0</v>
      </c>
      <c r="P37" s="4">
        <v>0</v>
      </c>
      <c r="Q37" s="10">
        <v>0</v>
      </c>
      <c r="R37" s="4">
        <v>0</v>
      </c>
      <c r="S37" s="10">
        <v>0</v>
      </c>
      <c r="T37" s="4">
        <v>0</v>
      </c>
    </row>
    <row r="38" spans="2:20" ht="15">
      <c r="B38" s="3"/>
      <c r="C38" s="13" t="s">
        <v>16</v>
      </c>
      <c r="D38" s="10">
        <v>40</v>
      </c>
      <c r="E38" s="4">
        <v>100</v>
      </c>
      <c r="F38" s="10">
        <v>46</v>
      </c>
      <c r="G38" s="4">
        <v>100</v>
      </c>
      <c r="H38" s="10">
        <v>70</v>
      </c>
      <c r="I38" s="4">
        <v>100</v>
      </c>
      <c r="J38" s="10">
        <v>1</v>
      </c>
      <c r="K38" s="4">
        <v>100</v>
      </c>
      <c r="L38" s="10" t="s">
        <v>18</v>
      </c>
      <c r="M38" s="4" t="s">
        <v>18</v>
      </c>
      <c r="N38" s="12"/>
      <c r="O38" s="10">
        <f>SUM(O33:O37)</f>
        <v>0</v>
      </c>
      <c r="P38" s="4">
        <v>0</v>
      </c>
      <c r="Q38" s="22">
        <f>SUM(Q33:Q37)</f>
        <v>0</v>
      </c>
      <c r="R38" s="4">
        <v>0</v>
      </c>
      <c r="S38" s="22">
        <f>SUM(S33:S37)</f>
        <v>0</v>
      </c>
      <c r="T38" s="4">
        <v>0</v>
      </c>
    </row>
    <row r="39" spans="2:20" ht="15">
      <c r="B39" s="15" t="s">
        <v>21</v>
      </c>
      <c r="C39" s="13" t="s">
        <v>8</v>
      </c>
      <c r="D39" s="10">
        <v>632</v>
      </c>
      <c r="E39" s="4">
        <v>3</v>
      </c>
      <c r="F39" s="10">
        <v>620</v>
      </c>
      <c r="G39" s="4">
        <v>3</v>
      </c>
      <c r="H39" s="10">
        <v>771</v>
      </c>
      <c r="I39" s="4">
        <v>3.8</v>
      </c>
      <c r="J39" s="10">
        <v>727</v>
      </c>
      <c r="K39" s="4">
        <v>3.7</v>
      </c>
      <c r="L39" s="10">
        <v>743</v>
      </c>
      <c r="M39" s="4">
        <v>3.7</v>
      </c>
      <c r="N39" s="12"/>
      <c r="O39" s="10">
        <f>O24+O7</f>
        <v>747</v>
      </c>
      <c r="P39" s="4">
        <f>O39/O$47*100</f>
        <v>3.6939966373256845</v>
      </c>
      <c r="Q39" s="22">
        <f>Q24+Q7</f>
        <v>794</v>
      </c>
      <c r="R39" s="4">
        <f>Q39/Q$47*100</f>
        <v>3.971191357407222</v>
      </c>
      <c r="S39" s="22">
        <f>S24+S7</f>
        <v>929</v>
      </c>
      <c r="T39" s="4">
        <f>S39/S$47*100</f>
        <v>4.716454282378027</v>
      </c>
    </row>
    <row r="40" spans="2:20" ht="15">
      <c r="B40" s="15"/>
      <c r="C40" s="13" t="s">
        <v>9</v>
      </c>
      <c r="D40" s="10">
        <v>6680</v>
      </c>
      <c r="E40" s="4">
        <v>31.6</v>
      </c>
      <c r="F40" s="10">
        <v>6363</v>
      </c>
      <c r="G40" s="4">
        <v>30.8</v>
      </c>
      <c r="H40" s="10">
        <v>5859</v>
      </c>
      <c r="I40" s="4">
        <v>29</v>
      </c>
      <c r="J40" s="10">
        <v>5815</v>
      </c>
      <c r="K40" s="4">
        <v>29.4</v>
      </c>
      <c r="L40" s="10">
        <v>6550</v>
      </c>
      <c r="M40" s="4">
        <v>32.4</v>
      </c>
      <c r="N40" s="12"/>
      <c r="O40" s="10">
        <f>O25+O16+O8</f>
        <v>6546</v>
      </c>
      <c r="P40" s="4">
        <f aca="true" t="shared" si="9" ref="P40:P47">O40/O$47*100</f>
        <v>32.370685392147166</v>
      </c>
      <c r="Q40" s="22">
        <f>Q25+Q16+Q8</f>
        <v>6745</v>
      </c>
      <c r="R40" s="4">
        <f aca="true" t="shared" si="10" ref="R40:R47">Q40/Q$47*100</f>
        <v>33.73512053616085</v>
      </c>
      <c r="S40" s="22">
        <f>S25+S16+S8</f>
        <v>6559</v>
      </c>
      <c r="T40" s="4">
        <f aca="true" t="shared" si="11" ref="T40:T47">S40/S$47*100</f>
        <v>33.2994872315581</v>
      </c>
    </row>
    <row r="41" spans="2:20" ht="15">
      <c r="B41" s="15"/>
      <c r="C41" s="13" t="s">
        <v>10</v>
      </c>
      <c r="D41" s="10">
        <v>6326</v>
      </c>
      <c r="E41" s="4">
        <v>29.9</v>
      </c>
      <c r="F41" s="10">
        <v>6235</v>
      </c>
      <c r="G41" s="4">
        <v>30.1</v>
      </c>
      <c r="H41" s="10">
        <v>6024</v>
      </c>
      <c r="I41" s="4">
        <v>29.8</v>
      </c>
      <c r="J41" s="10">
        <v>5634</v>
      </c>
      <c r="K41" s="4">
        <v>28.5</v>
      </c>
      <c r="L41" s="10">
        <v>5361</v>
      </c>
      <c r="M41" s="4">
        <v>26.5</v>
      </c>
      <c r="N41" s="12"/>
      <c r="O41" s="10">
        <f>O26+O17+O9</f>
        <v>5368</v>
      </c>
      <c r="P41" s="4">
        <f t="shared" si="9"/>
        <v>26.54534665216101</v>
      </c>
      <c r="Q41" s="22">
        <f>Q26+Q17+Q9</f>
        <v>5378</v>
      </c>
      <c r="R41" s="4">
        <f t="shared" si="10"/>
        <v>26.89806942082625</v>
      </c>
      <c r="S41" s="22">
        <f>S26+S17+S9</f>
        <v>5561</v>
      </c>
      <c r="T41" s="4">
        <f t="shared" si="11"/>
        <v>28.232725795806466</v>
      </c>
    </row>
    <row r="42" spans="2:20" ht="15">
      <c r="B42" s="15"/>
      <c r="C42" s="13" t="s">
        <v>11</v>
      </c>
      <c r="D42" s="10">
        <v>3643</v>
      </c>
      <c r="E42" s="4">
        <v>17.2</v>
      </c>
      <c r="F42" s="10">
        <v>3641</v>
      </c>
      <c r="G42" s="4">
        <v>17.6</v>
      </c>
      <c r="H42" s="10">
        <v>3577</v>
      </c>
      <c r="I42" s="4">
        <v>17.7</v>
      </c>
      <c r="J42" s="10">
        <v>3480</v>
      </c>
      <c r="K42" s="4">
        <v>17.6</v>
      </c>
      <c r="L42" s="10">
        <v>3372</v>
      </c>
      <c r="M42" s="4">
        <v>16.7</v>
      </c>
      <c r="N42" s="12"/>
      <c r="O42" s="10">
        <f aca="true" t="shared" si="12" ref="O42:O47">O33+O27+O18+O10</f>
        <v>3365</v>
      </c>
      <c r="P42" s="4">
        <f t="shared" si="9"/>
        <v>16.640292750469783</v>
      </c>
      <c r="Q42" s="22">
        <f aca="true" t="shared" si="13" ref="Q42:Q47">Q33+Q27+Q18+Q10</f>
        <v>3243</v>
      </c>
      <c r="R42" s="4">
        <f t="shared" si="10"/>
        <v>16.219865959787935</v>
      </c>
      <c r="S42" s="22">
        <f aca="true" t="shared" si="14" ref="S42:S47">S33+S27+S18+S10</f>
        <v>3076</v>
      </c>
      <c r="T42" s="4">
        <f t="shared" si="11"/>
        <v>15.616591359090219</v>
      </c>
    </row>
    <row r="43" spans="2:20" ht="15">
      <c r="B43" s="15"/>
      <c r="C43" s="13" t="s">
        <v>12</v>
      </c>
      <c r="D43" s="10">
        <v>1773</v>
      </c>
      <c r="E43" s="4">
        <v>8.4</v>
      </c>
      <c r="F43" s="10">
        <v>1720</v>
      </c>
      <c r="G43" s="4">
        <v>8.3</v>
      </c>
      <c r="H43" s="10">
        <v>1752</v>
      </c>
      <c r="I43" s="4">
        <v>8.7</v>
      </c>
      <c r="J43" s="10">
        <v>1816</v>
      </c>
      <c r="K43" s="4">
        <v>9.2</v>
      </c>
      <c r="L43" s="10">
        <v>1810</v>
      </c>
      <c r="M43" s="4">
        <v>9</v>
      </c>
      <c r="N43" s="12"/>
      <c r="O43" s="10">
        <f t="shared" si="12"/>
        <v>1810</v>
      </c>
      <c r="P43" s="4">
        <f t="shared" si="9"/>
        <v>8.950647809316587</v>
      </c>
      <c r="Q43" s="22">
        <f t="shared" si="13"/>
        <v>1674</v>
      </c>
      <c r="R43" s="4">
        <f t="shared" si="10"/>
        <v>8.372511753526057</v>
      </c>
      <c r="S43" s="22">
        <f t="shared" si="14"/>
        <v>1559</v>
      </c>
      <c r="T43" s="4">
        <f t="shared" si="11"/>
        <v>7.914910900137078</v>
      </c>
    </row>
    <row r="44" spans="2:20" ht="15">
      <c r="B44" s="15"/>
      <c r="C44" s="13" t="s">
        <v>13</v>
      </c>
      <c r="D44" s="10">
        <v>1207</v>
      </c>
      <c r="E44" s="4">
        <v>5.7</v>
      </c>
      <c r="F44" s="10">
        <v>1205</v>
      </c>
      <c r="G44" s="4">
        <v>5.8</v>
      </c>
      <c r="H44" s="10">
        <v>1335</v>
      </c>
      <c r="I44" s="4">
        <v>6.6</v>
      </c>
      <c r="J44" s="10">
        <v>1357</v>
      </c>
      <c r="K44" s="4">
        <v>6.9</v>
      </c>
      <c r="L44" s="10">
        <v>1451</v>
      </c>
      <c r="M44" s="4">
        <v>7.2</v>
      </c>
      <c r="N44" s="12"/>
      <c r="O44" s="10">
        <f t="shared" si="12"/>
        <v>1451</v>
      </c>
      <c r="P44" s="4">
        <f t="shared" si="9"/>
        <v>7.1753535753140145</v>
      </c>
      <c r="Q44" s="22">
        <f t="shared" si="13"/>
        <v>1279</v>
      </c>
      <c r="R44" s="4">
        <f t="shared" si="10"/>
        <v>6.396919075722717</v>
      </c>
      <c r="S44" s="22">
        <f t="shared" si="14"/>
        <v>1166</v>
      </c>
      <c r="T44" s="4">
        <f t="shared" si="11"/>
        <v>5.919683200487383</v>
      </c>
    </row>
    <row r="45" spans="2:20" ht="15">
      <c r="B45" s="15"/>
      <c r="C45" s="13" t="s">
        <v>14</v>
      </c>
      <c r="D45" s="10">
        <v>598</v>
      </c>
      <c r="E45" s="4">
        <v>2.8</v>
      </c>
      <c r="F45" s="10">
        <v>593</v>
      </c>
      <c r="G45" s="4">
        <v>2.9</v>
      </c>
      <c r="H45" s="10">
        <v>611</v>
      </c>
      <c r="I45" s="4">
        <v>3</v>
      </c>
      <c r="J45" s="10">
        <v>638</v>
      </c>
      <c r="K45" s="4">
        <v>3.2</v>
      </c>
      <c r="L45" s="10">
        <v>646</v>
      </c>
      <c r="M45" s="4">
        <v>3.2</v>
      </c>
      <c r="N45" s="12"/>
      <c r="O45" s="10">
        <f t="shared" si="12"/>
        <v>647</v>
      </c>
      <c r="P45" s="4">
        <f t="shared" si="9"/>
        <v>3.199485708634161</v>
      </c>
      <c r="Q45" s="22">
        <f t="shared" si="13"/>
        <v>615</v>
      </c>
      <c r="R45" s="4">
        <f t="shared" si="10"/>
        <v>3.07592277683305</v>
      </c>
      <c r="S45" s="22">
        <f t="shared" si="14"/>
        <v>580</v>
      </c>
      <c r="T45" s="4">
        <f t="shared" si="11"/>
        <v>2.9446108544448393</v>
      </c>
    </row>
    <row r="46" spans="2:20" ht="15">
      <c r="B46" s="15"/>
      <c r="C46" s="13" t="s">
        <v>15</v>
      </c>
      <c r="D46" s="10">
        <v>273</v>
      </c>
      <c r="E46" s="4">
        <v>1.3</v>
      </c>
      <c r="F46" s="10">
        <v>307</v>
      </c>
      <c r="G46" s="4">
        <v>1.5</v>
      </c>
      <c r="H46" s="10">
        <v>299</v>
      </c>
      <c r="I46" s="4">
        <v>1.5</v>
      </c>
      <c r="J46" s="10">
        <v>297</v>
      </c>
      <c r="K46" s="4">
        <v>1.5</v>
      </c>
      <c r="L46" s="10">
        <v>289</v>
      </c>
      <c r="M46" s="4">
        <v>1.4</v>
      </c>
      <c r="N46" s="12"/>
      <c r="O46" s="10">
        <f t="shared" si="12"/>
        <v>288</v>
      </c>
      <c r="P46" s="4">
        <f t="shared" si="9"/>
        <v>1.4241914746315893</v>
      </c>
      <c r="Q46" s="22">
        <f t="shared" si="13"/>
        <v>266</v>
      </c>
      <c r="R46" s="4">
        <f t="shared" si="10"/>
        <v>1.3303991197359208</v>
      </c>
      <c r="S46" s="22">
        <f t="shared" si="14"/>
        <v>267</v>
      </c>
      <c r="T46" s="4">
        <f t="shared" si="11"/>
        <v>1.355536376097883</v>
      </c>
    </row>
    <row r="47" spans="2:20" ht="15.75" thickBot="1">
      <c r="B47" s="16"/>
      <c r="C47" s="17" t="s">
        <v>16</v>
      </c>
      <c r="D47" s="11">
        <v>21132</v>
      </c>
      <c r="E47" s="18">
        <v>100</v>
      </c>
      <c r="F47" s="11">
        <v>20684</v>
      </c>
      <c r="G47" s="18">
        <v>100</v>
      </c>
      <c r="H47" s="11">
        <v>20228</v>
      </c>
      <c r="I47" s="18">
        <v>100</v>
      </c>
      <c r="J47" s="11">
        <v>19764</v>
      </c>
      <c r="K47" s="18">
        <v>100</v>
      </c>
      <c r="L47" s="11">
        <v>20222</v>
      </c>
      <c r="M47" s="18">
        <v>100</v>
      </c>
      <c r="N47" s="19"/>
      <c r="O47" s="11">
        <f t="shared" si="12"/>
        <v>20222</v>
      </c>
      <c r="P47" s="4">
        <f t="shared" si="9"/>
        <v>100</v>
      </c>
      <c r="Q47" s="23">
        <f t="shared" si="13"/>
        <v>19994</v>
      </c>
      <c r="R47" s="4">
        <f t="shared" si="10"/>
        <v>100</v>
      </c>
      <c r="S47" s="23">
        <f t="shared" si="14"/>
        <v>19697</v>
      </c>
      <c r="T47" s="4">
        <f t="shared" si="11"/>
        <v>100</v>
      </c>
    </row>
    <row r="48" spans="2:20" ht="15">
      <c r="B48" s="30" t="s">
        <v>23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</sheetData>
  <mergeCells count="10">
    <mergeCell ref="B2:U2"/>
    <mergeCell ref="O5:P5"/>
    <mergeCell ref="Q5:R5"/>
    <mergeCell ref="S5:T5"/>
    <mergeCell ref="B48:T48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dcterms:created xsi:type="dcterms:W3CDTF">2013-05-10T14:39:34Z</dcterms:created>
  <dcterms:modified xsi:type="dcterms:W3CDTF">2013-05-14T19:27:23Z</dcterms:modified>
  <cp:category/>
  <cp:version/>
  <cp:contentType/>
  <cp:contentStatus/>
</cp:coreProperties>
</file>